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RVSEPLAN\Pasta-Publica$\Publica-Deconv\Silvania\"/>
    </mc:Choice>
  </mc:AlternateContent>
  <bookViews>
    <workbookView xWindow="0" yWindow="0" windowWidth="16380" windowHeight="8190" tabRatio="917"/>
  </bookViews>
  <sheets>
    <sheet name="ORÇ" sheetId="12" r:id="rId1"/>
    <sheet name="CFF Fehidro" sheetId="26" r:id="rId2"/>
  </sheets>
  <definedNames>
    <definedName name="_xlnm._FilterDatabase" localSheetId="0" hidden="1">ORÇ!$D$16:$D$41</definedName>
    <definedName name="_xlnm.Print_Area" localSheetId="1">'CFF Fehidro'!$B$2:$Q$40</definedName>
    <definedName name="_xlnm.Print_Area" localSheetId="0">ORÇ!$B$2:$I$57</definedName>
    <definedName name="CONCATENAR">CONCATENATE(#REF!," ",#REF!)</definedName>
    <definedName name="Excel_BuiltIn__FilterDatabase">#REF!</definedName>
    <definedName name="Excel_BuiltIn__FilterDatabase_1">#REF!</definedName>
    <definedName name="Excel_BuiltIn_Database">#REF!</definedName>
    <definedName name="Excel_BuiltIn_Print_Area_2">#REF!</definedName>
    <definedName name="Excel_BuiltIn_Print_Titles" localSheetId="0">ORÇ!$D$12:$IG$16</definedName>
    <definedName name="_xlnm.Print_Titles" localSheetId="0">ORÇ!$2:$16</definedName>
  </definedNames>
  <calcPr calcId="152511"/>
</workbook>
</file>

<file path=xl/calcChain.xml><?xml version="1.0" encoding="utf-8"?>
<calcChain xmlns="http://schemas.openxmlformats.org/spreadsheetml/2006/main">
  <c r="I34" i="12" l="1"/>
  <c r="C14" i="26" l="1"/>
  <c r="F24" i="26"/>
  <c r="H24" i="26"/>
  <c r="I24" i="26"/>
  <c r="J24" i="26"/>
  <c r="K24" i="26"/>
  <c r="L24" i="26"/>
  <c r="M24" i="26"/>
  <c r="N24" i="26"/>
  <c r="O24" i="26"/>
  <c r="P24" i="26"/>
  <c r="G22" i="26"/>
  <c r="I22" i="26"/>
  <c r="J22" i="26"/>
  <c r="K22" i="26"/>
  <c r="L22" i="26"/>
  <c r="M22" i="26"/>
  <c r="N22" i="26"/>
  <c r="O22" i="26"/>
  <c r="P22" i="26"/>
  <c r="G20" i="26"/>
  <c r="I20" i="26"/>
  <c r="J20" i="26"/>
  <c r="K20" i="26"/>
  <c r="L20" i="26"/>
  <c r="M20" i="26"/>
  <c r="N20" i="26"/>
  <c r="O20" i="26"/>
  <c r="P20" i="26"/>
  <c r="E22" i="26"/>
  <c r="C21" i="26"/>
  <c r="B21" i="26"/>
  <c r="Q21" i="26"/>
  <c r="J25" i="26" l="1"/>
  <c r="I25" i="26"/>
  <c r="I40" i="12"/>
  <c r="I39" i="12"/>
  <c r="I38" i="12"/>
  <c r="I35" i="12"/>
  <c r="I33" i="12"/>
  <c r="I32" i="12"/>
  <c r="I31" i="12"/>
  <c r="I30" i="12"/>
  <c r="I29" i="12"/>
  <c r="I28" i="12"/>
  <c r="I19" i="12"/>
  <c r="I20" i="12"/>
  <c r="I21" i="12"/>
  <c r="I22" i="12"/>
  <c r="I23" i="12"/>
  <c r="I24" i="12"/>
  <c r="I25" i="12"/>
  <c r="I18" i="12"/>
  <c r="I27" i="12" l="1"/>
  <c r="I17" i="12"/>
  <c r="H22" i="26" l="1"/>
  <c r="F22" i="26"/>
  <c r="Q22" i="26" s="1"/>
  <c r="H20" i="26"/>
  <c r="F20" i="26"/>
  <c r="K25" i="26"/>
  <c r="L25" i="26"/>
  <c r="M25" i="26"/>
  <c r="N25" i="26"/>
  <c r="O25" i="26"/>
  <c r="P25" i="26"/>
  <c r="H25" i="26" l="1"/>
  <c r="F25" i="26"/>
  <c r="C23" i="26"/>
  <c r="B23" i="26"/>
  <c r="C19" i="26"/>
  <c r="B19" i="26"/>
  <c r="Q23" i="26"/>
  <c r="Q19" i="26"/>
  <c r="I37" i="12" l="1"/>
  <c r="G24" i="26" l="1"/>
  <c r="G25" i="26" s="1"/>
  <c r="I42" i="12"/>
  <c r="E24" i="26"/>
  <c r="Q24" i="26" l="1"/>
  <c r="E20" i="26" l="1"/>
  <c r="E25" i="26" s="1"/>
  <c r="Q20" i="26" l="1"/>
  <c r="Q25" i="26" s="1"/>
</calcChain>
</file>

<file path=xl/sharedStrings.xml><?xml version="1.0" encoding="utf-8"?>
<sst xmlns="http://schemas.openxmlformats.org/spreadsheetml/2006/main" count="91" uniqueCount="71">
  <si>
    <t>CÓDIGO</t>
  </si>
  <si>
    <t xml:space="preserve"> TOTAL </t>
  </si>
  <si>
    <t>m³</t>
  </si>
  <si>
    <t>ITEM</t>
  </si>
  <si>
    <t>DESCRIÇÃO</t>
  </si>
  <si>
    <t>UNID.</t>
  </si>
  <si>
    <t>FONTE</t>
  </si>
  <si>
    <t>QUANT.</t>
  </si>
  <si>
    <t>CUSTO UNIT.</t>
  </si>
  <si>
    <t>PLANILHA ORÇAMENTÁRIA</t>
  </si>
  <si>
    <t>1.0</t>
  </si>
  <si>
    <t>1.1</t>
  </si>
  <si>
    <t>TOTAL GERAL COM BDI</t>
  </si>
  <si>
    <t>2.0</t>
  </si>
  <si>
    <t>2.1</t>
  </si>
  <si>
    <t>2.2</t>
  </si>
  <si>
    <t>2.3</t>
  </si>
  <si>
    <t>2.4</t>
  </si>
  <si>
    <t>2.5</t>
  </si>
  <si>
    <t>2.6</t>
  </si>
  <si>
    <t>CRONOGRAMA FÍSICO FINANCEIRO</t>
  </si>
  <si>
    <t>SERVIÇOS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</si>
  <si>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</si>
  <si>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</si>
  <si>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</si>
  <si>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</si>
  <si>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</si>
  <si>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</si>
  <si>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</si>
  <si>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</si>
  <si>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</si>
  <si>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</si>
  <si>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</si>
  <si>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</si>
  <si>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</si>
  <si>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 xml:space="preserve">T O T A L </t>
  </si>
  <si>
    <t>1.2</t>
  </si>
  <si>
    <t>1.3</t>
  </si>
  <si>
    <t>1.4</t>
  </si>
  <si>
    <t>1.5</t>
  </si>
  <si>
    <t>1.6</t>
  </si>
  <si>
    <t>1.7</t>
  </si>
  <si>
    <t>1.8</t>
  </si>
  <si>
    <t>OBJETO: Prevenção da Poluição Difusa em Áreas de Proteção e Recuperação do Reservatório do Rio Capivari através do gerenciamento de Resíduos Sólidos Urbanos na Estância Turística de Campos do Jordão – SP</t>
  </si>
  <si>
    <t>Sistema subterrâneo de armazenamento de resíduos - 4 bocas</t>
  </si>
  <si>
    <t>Sistema subterrâneo de armazenamento de resíduos - 3 bocas</t>
  </si>
  <si>
    <t>Educação Ambiental / capacitação</t>
  </si>
  <si>
    <t xml:space="preserve">Conteineres soterrado - plataforma hidráulica para elevação ao nivel da rua para coleta com 4 bocas coletoras </t>
  </si>
  <si>
    <t>Unidade</t>
  </si>
  <si>
    <t>Caixa de concreto para instalação do equipamento</t>
  </si>
  <si>
    <t xml:space="preserve">Unidade </t>
  </si>
  <si>
    <t>Escavação do fosso</t>
  </si>
  <si>
    <t>Remoção de terra</t>
  </si>
  <si>
    <t>Concreto para remoção e colocação de calçamento</t>
  </si>
  <si>
    <t>Mão-de-obra de remoção e colocação de calçamento</t>
  </si>
  <si>
    <t>horas</t>
  </si>
  <si>
    <t>Aterramento lateral</t>
  </si>
  <si>
    <t>Alteamento da caixa de concreto</t>
  </si>
  <si>
    <t xml:space="preserve">Conteineres soterrado - plataforma hidráulica para elevação ao nivel da rua para coleta com 3 bocas coletoras </t>
  </si>
  <si>
    <t>Confecção de Cartazes educativos</t>
  </si>
  <si>
    <t>Folder educativos / informações do novo sistema</t>
  </si>
  <si>
    <t>Palestra para multiplicadores / e educação Ambiental</t>
  </si>
  <si>
    <t>Horas</t>
  </si>
  <si>
    <t>2.7</t>
  </si>
  <si>
    <t>2.8</t>
  </si>
  <si>
    <t>3.0</t>
  </si>
  <si>
    <t>3.1</t>
  </si>
  <si>
    <t>3.2</t>
  </si>
  <si>
    <t>3.3</t>
  </si>
  <si>
    <t>h/ máquina</t>
  </si>
  <si>
    <t>Viagem/ caminhão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</si>
</sst>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&quot;R$  &quot;* #,##0.00_-;_-&quot;R$  &quot;* #,##0.00\-;_-&quot;R$  &quot;* \-??_-;_-@_-"/>
    <numFmt numFmtId="166" formatCode="_-* #,##0.00_-;_-* #,##0.00\-;_-* \-??_-;_-@_-"/>
    <numFmt numFmtId="167" formatCode="_(* #,##0.00_);_(* \(#,##0.00\);_(* \-??_);_(@_)"/>
    <numFmt numFmtId="168" formatCode="* #,##0.00\ ;* \(#,##0.00\);* \-#\ ;@\ "/>
    <numFmt numFmtId="169" formatCode="00\-00\-00"/>
    <numFmt numFmtId="170" formatCode="_(* #,##0.00_);_(* \(#,##0.00\);_(* &quot;-&quot;??_);_(@_)"/>
    <numFmt numFmtId="171" formatCode="0.00_ ;[Red]\-0.00\ "/>
    <numFmt numFmtId="172" formatCode="* #,##0.0000\ ;* \(#,##0.0000\);* \-#.00\ ;@\ "/>
    <numFmt numFmtId="173" formatCode="#,##0.000000000000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indexed="56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0" fillId="0" borderId="0" applyFill="0" applyBorder="0" applyAlignment="0" applyProtection="0"/>
    <xf numFmtId="0" fontId="10" fillId="18" borderId="0" applyNumberFormat="0" applyBorder="0" applyAlignment="0" applyProtection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" fillId="0" borderId="0"/>
    <xf numFmtId="0" fontId="20" fillId="19" borderId="4" applyNumberFormat="0" applyAlignment="0" applyProtection="0"/>
    <xf numFmtId="0" fontId="20" fillId="19" borderId="4" applyNumberFormat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20" fillId="0" borderId="0" applyFill="0" applyBorder="0" applyAlignment="0" applyProtection="0"/>
    <xf numFmtId="167" fontId="20" fillId="0" borderId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>
      <alignment vertical="top"/>
    </xf>
    <xf numFmtId="164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169">
    <xf numFmtId="0" fontId="0" fillId="0" borderId="0" xfId="0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 vertical="center"/>
    </xf>
    <xf numFmtId="2" fontId="22" fillId="24" borderId="0" xfId="0" applyNumberFormat="1" applyFont="1" applyFill="1"/>
    <xf numFmtId="168" fontId="22" fillId="0" borderId="0" xfId="0" applyNumberFormat="1" applyFont="1" applyFill="1"/>
    <xf numFmtId="0" fontId="23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vertical="center" wrapText="1"/>
    </xf>
    <xf numFmtId="0" fontId="25" fillId="0" borderId="0" xfId="0" applyFont="1" applyFill="1"/>
    <xf numFmtId="171" fontId="24" fillId="25" borderId="20" xfId="27" applyNumberFormat="1" applyFont="1" applyFill="1" applyBorder="1" applyAlignment="1">
      <alignment horizontal="left" wrapText="1"/>
    </xf>
    <xf numFmtId="170" fontId="24" fillId="25" borderId="20" xfId="55" applyFont="1" applyFill="1" applyBorder="1" applyAlignment="1">
      <alignment horizontal="left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center"/>
    </xf>
    <xf numFmtId="49" fontId="25" fillId="0" borderId="0" xfId="0" applyNumberFormat="1" applyFont="1" applyFill="1" applyAlignment="1">
      <alignment horizontal="center" vertical="center"/>
    </xf>
    <xf numFmtId="2" fontId="25" fillId="24" borderId="0" xfId="0" applyNumberFormat="1" applyFont="1" applyFill="1"/>
    <xf numFmtId="168" fontId="25" fillId="0" borderId="0" xfId="0" applyNumberFormat="1" applyFont="1" applyFill="1"/>
    <xf numFmtId="49" fontId="27" fillId="25" borderId="11" xfId="0" applyNumberFormat="1" applyFont="1" applyFill="1" applyBorder="1" applyAlignment="1">
      <alignment horizontal="center" vertical="center"/>
    </xf>
    <xf numFmtId="168" fontId="27" fillId="25" borderId="12" xfId="0" applyNumberFormat="1" applyFont="1" applyFill="1" applyBorder="1" applyAlignment="1">
      <alignment horizontal="center" vertical="center"/>
    </xf>
    <xf numFmtId="49" fontId="27" fillId="25" borderId="12" xfId="0" applyNumberFormat="1" applyFont="1" applyFill="1" applyBorder="1" applyAlignment="1">
      <alignment horizontal="center" vertical="center"/>
    </xf>
    <xf numFmtId="0" fontId="27" fillId="25" borderId="12" xfId="0" applyFont="1" applyFill="1" applyBorder="1" applyAlignment="1">
      <alignment horizontal="left" vertical="center"/>
    </xf>
    <xf numFmtId="2" fontId="27" fillId="25" borderId="12" xfId="0" applyNumberFormat="1" applyFont="1" applyFill="1" applyBorder="1" applyAlignment="1">
      <alignment horizontal="center" vertical="center"/>
    </xf>
    <xf numFmtId="168" fontId="27" fillId="25" borderId="13" xfId="0" applyNumberFormat="1" applyFont="1" applyFill="1" applyBorder="1" applyAlignment="1">
      <alignment horizontal="center" vertical="center"/>
    </xf>
    <xf numFmtId="0" fontId="28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vertical="center" wrapText="1"/>
    </xf>
    <xf numFmtId="49" fontId="25" fillId="26" borderId="15" xfId="0" applyNumberFormat="1" applyFont="1" applyFill="1" applyBorder="1" applyAlignment="1">
      <alignment horizontal="center" vertical="center" wrapText="1"/>
    </xf>
    <xf numFmtId="4" fontId="25" fillId="26" borderId="15" xfId="0" applyNumberFormat="1" applyFont="1" applyFill="1" applyBorder="1" applyAlignment="1">
      <alignment vertical="center" wrapText="1"/>
    </xf>
    <xf numFmtId="164" fontId="24" fillId="26" borderId="16" xfId="58" applyFont="1" applyFill="1" applyBorder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center" vertical="center" wrapText="1"/>
    </xf>
    <xf numFmtId="4" fontId="25" fillId="24" borderId="18" xfId="0" applyNumberFormat="1" applyFont="1" applyFill="1" applyBorder="1" applyAlignment="1">
      <alignment vertical="center" wrapText="1"/>
    </xf>
    <xf numFmtId="4" fontId="25" fillId="0" borderId="19" xfId="0" applyNumberFormat="1" applyFont="1" applyFill="1" applyBorder="1" applyAlignment="1">
      <alignment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center" vertical="center" wrapText="1"/>
    </xf>
    <xf numFmtId="4" fontId="25" fillId="24" borderId="31" xfId="0" applyNumberFormat="1" applyFont="1" applyFill="1" applyBorder="1" applyAlignment="1">
      <alignment vertical="center" wrapText="1"/>
    </xf>
    <xf numFmtId="4" fontId="25" fillId="0" borderId="32" xfId="0" applyNumberFormat="1" applyFont="1" applyFill="1" applyBorder="1" applyAlignment="1">
      <alignment vertical="center" wrapText="1"/>
    </xf>
    <xf numFmtId="49" fontId="25" fillId="0" borderId="0" xfId="0" applyNumberFormat="1" applyFont="1" applyFill="1" applyBorder="1" applyAlignment="1" applyProtection="1">
      <alignment horizontal="center"/>
      <protection locked="0"/>
    </xf>
    <xf numFmtId="170" fontId="36" fillId="0" borderId="0" xfId="55" applyFont="1" applyBorder="1" applyAlignment="1">
      <alignment vertical="center"/>
    </xf>
    <xf numFmtId="172" fontId="25" fillId="0" borderId="0" xfId="0" applyNumberFormat="1" applyFont="1" applyFill="1"/>
    <xf numFmtId="172" fontId="27" fillId="25" borderId="12" xfId="0" applyNumberFormat="1" applyFont="1" applyFill="1" applyBorder="1" applyAlignment="1">
      <alignment horizontal="center" vertical="center" wrapText="1"/>
    </xf>
    <xf numFmtId="172" fontId="24" fillId="25" borderId="20" xfId="55" applyNumberFormat="1" applyFont="1" applyFill="1" applyBorder="1" applyAlignment="1">
      <alignment horizontal="left" wrapText="1"/>
    </xf>
    <xf numFmtId="172" fontId="36" fillId="0" borderId="0" xfId="55" applyNumberFormat="1" applyFont="1" applyBorder="1" applyAlignment="1">
      <alignment vertical="center"/>
    </xf>
    <xf numFmtId="172" fontId="22" fillId="0" borderId="0" xfId="0" applyNumberFormat="1" applyFont="1" applyFill="1"/>
    <xf numFmtId="169" fontId="29" fillId="0" borderId="18" xfId="0" applyNumberFormat="1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 wrapText="1"/>
    </xf>
    <xf numFmtId="0" fontId="24" fillId="26" borderId="18" xfId="0" applyNumberFormat="1" applyFont="1" applyFill="1" applyBorder="1" applyAlignment="1">
      <alignment horizontal="center" vertical="center" wrapText="1"/>
    </xf>
    <xf numFmtId="169" fontId="28" fillId="26" borderId="18" xfId="0" applyNumberFormat="1" applyFont="1" applyFill="1" applyBorder="1" applyAlignment="1">
      <alignment horizontal="center" vertical="center" wrapText="1"/>
    </xf>
    <xf numFmtId="0" fontId="28" fillId="26" borderId="18" xfId="0" applyFont="1" applyFill="1" applyBorder="1" applyAlignment="1">
      <alignment horizontal="left" vertical="center" wrapText="1"/>
    </xf>
    <xf numFmtId="0" fontId="28" fillId="26" borderId="18" xfId="0" applyFont="1" applyFill="1" applyBorder="1" applyAlignment="1">
      <alignment horizontal="center" vertical="center" wrapText="1"/>
    </xf>
    <xf numFmtId="4" fontId="24" fillId="26" borderId="18" xfId="0" applyNumberFormat="1" applyFont="1" applyFill="1" applyBorder="1" applyAlignment="1">
      <alignment vertical="center" wrapText="1"/>
    </xf>
    <xf numFmtId="4" fontId="24" fillId="26" borderId="19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distributed"/>
    </xf>
    <xf numFmtId="0" fontId="29" fillId="0" borderId="33" xfId="0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169" fontId="29" fillId="0" borderId="34" xfId="0" applyNumberFormat="1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left" vertical="center" wrapText="1"/>
    </xf>
    <xf numFmtId="0" fontId="29" fillId="0" borderId="34" xfId="0" applyFont="1" applyFill="1" applyBorder="1" applyAlignment="1">
      <alignment horizontal="center" vertical="center" wrapText="1"/>
    </xf>
    <xf numFmtId="4" fontId="25" fillId="24" borderId="34" xfId="0" applyNumberFormat="1" applyFont="1" applyFill="1" applyBorder="1" applyAlignment="1">
      <alignment vertical="center" wrapText="1"/>
    </xf>
    <xf numFmtId="4" fontId="25" fillId="0" borderId="35" xfId="0" applyNumberFormat="1" applyFont="1" applyFill="1" applyBorder="1" applyAlignment="1">
      <alignment vertical="center" wrapText="1"/>
    </xf>
    <xf numFmtId="164" fontId="32" fillId="25" borderId="29" xfId="58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2" fontId="37" fillId="0" borderId="0" xfId="0" applyNumberFormat="1" applyFont="1" applyAlignment="1">
      <alignment vertical="center"/>
    </xf>
    <xf numFmtId="170" fontId="37" fillId="0" borderId="0" xfId="55" applyFont="1" applyAlignment="1">
      <alignment vertical="center"/>
    </xf>
    <xf numFmtId="172" fontId="25" fillId="26" borderId="15" xfId="0" applyNumberFormat="1" applyFont="1" applyFill="1" applyBorder="1" applyAlignment="1" applyProtection="1">
      <alignment vertical="center" wrapText="1"/>
      <protection locked="0"/>
    </xf>
    <xf numFmtId="168" fontId="29" fillId="0" borderId="18" xfId="0" applyNumberFormat="1" applyFont="1" applyFill="1" applyBorder="1" applyAlignment="1" applyProtection="1">
      <alignment horizontal="center" vertical="center" wrapText="1"/>
      <protection locked="0"/>
    </xf>
    <xf numFmtId="168" fontId="29" fillId="0" borderId="34" xfId="0" applyNumberFormat="1" applyFont="1" applyFill="1" applyBorder="1" applyAlignment="1" applyProtection="1">
      <alignment horizontal="center" vertical="center" wrapText="1"/>
      <protection locked="0"/>
    </xf>
    <xf numFmtId="168" fontId="28" fillId="26" borderId="1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49" fontId="25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Protection="1">
      <protection locked="0"/>
    </xf>
    <xf numFmtId="172" fontId="25" fillId="0" borderId="0" xfId="0" applyNumberFormat="1" applyFont="1" applyFill="1" applyProtection="1">
      <protection locked="0"/>
    </xf>
    <xf numFmtId="168" fontId="25" fillId="0" borderId="0" xfId="0" applyNumberFormat="1" applyFont="1" applyFill="1" applyProtection="1">
      <protection locked="0"/>
    </xf>
    <xf numFmtId="0" fontId="24" fillId="0" borderId="0" xfId="0" applyFont="1" applyFill="1" applyProtection="1">
      <protection locked="0"/>
    </xf>
    <xf numFmtId="49" fontId="24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172" fontId="24" fillId="0" borderId="0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4" fontId="25" fillId="0" borderId="0" xfId="0" applyNumberFormat="1" applyFont="1" applyFill="1" applyBorder="1" applyAlignment="1" applyProtection="1">
      <alignment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168" fontId="25" fillId="0" borderId="0" xfId="0" applyNumberFormat="1" applyFont="1" applyFill="1" applyBorder="1" applyAlignment="1" applyProtection="1">
      <alignment vertical="center" wrapText="1"/>
      <protection locked="0"/>
    </xf>
    <xf numFmtId="172" fontId="25" fillId="0" borderId="0" xfId="0" applyNumberFormat="1" applyFont="1" applyFill="1" applyBorder="1" applyAlignment="1" applyProtection="1">
      <alignment vertical="center" wrapText="1"/>
      <protection locked="0"/>
    </xf>
    <xf numFmtId="168" fontId="24" fillId="0" borderId="0" xfId="0" applyNumberFormat="1" applyFont="1" applyFill="1" applyBorder="1" applyAlignment="1" applyProtection="1">
      <alignment vertical="center" wrapText="1"/>
      <protection locked="0"/>
    </xf>
    <xf numFmtId="172" fontId="33" fillId="0" borderId="0" xfId="55" applyNumberFormat="1" applyFont="1" applyAlignment="1" applyProtection="1">
      <protection locked="0"/>
    </xf>
    <xf numFmtId="170" fontId="33" fillId="0" borderId="0" xfId="55" applyFont="1" applyAlignment="1" applyProtection="1">
      <protection locked="0"/>
    </xf>
    <xf numFmtId="49" fontId="33" fillId="0" borderId="0" xfId="27" applyNumberFormat="1" applyFont="1" applyAlignment="1" applyProtection="1">
      <protection locked="0"/>
    </xf>
    <xf numFmtId="49" fontId="20" fillId="0" borderId="0" xfId="27" applyNumberFormat="1" applyAlignment="1" applyProtection="1">
      <protection locked="0"/>
    </xf>
    <xf numFmtId="172" fontId="33" fillId="0" borderId="0" xfId="55" applyNumberFormat="1" applyFont="1" applyBorder="1" applyAlignment="1" applyProtection="1">
      <protection locked="0"/>
    </xf>
    <xf numFmtId="170" fontId="33" fillId="0" borderId="0" xfId="55" applyFont="1" applyBorder="1" applyAlignment="1" applyProtection="1">
      <protection locked="0"/>
    </xf>
    <xf numFmtId="172" fontId="34" fillId="0" borderId="0" xfId="55" applyNumberFormat="1" applyFont="1" applyBorder="1" applyAlignment="1" applyProtection="1">
      <alignment vertical="center"/>
      <protection locked="0"/>
    </xf>
    <xf numFmtId="170" fontId="34" fillId="0" borderId="0" xfId="55" applyFont="1" applyBorder="1" applyAlignment="1" applyProtection="1">
      <alignment vertical="center"/>
      <protection locked="0"/>
    </xf>
    <xf numFmtId="49" fontId="34" fillId="0" borderId="0" xfId="0" applyNumberFormat="1" applyFont="1" applyAlignment="1" applyProtection="1">
      <alignment horizontal="left" vertical="center"/>
      <protection locked="0"/>
    </xf>
    <xf numFmtId="171" fontId="35" fillId="0" borderId="0" xfId="0" applyNumberFormat="1" applyFont="1" applyAlignment="1" applyProtection="1">
      <alignment horizontal="left" vertical="center"/>
      <protection locked="0"/>
    </xf>
    <xf numFmtId="170" fontId="35" fillId="0" borderId="0" xfId="55" applyFont="1" applyBorder="1" applyAlignment="1" applyProtection="1">
      <alignment vertical="center"/>
      <protection locked="0"/>
    </xf>
    <xf numFmtId="172" fontId="36" fillId="0" borderId="0" xfId="55" applyNumberFormat="1" applyFont="1" applyBorder="1" applyAlignment="1" applyProtection="1">
      <alignment vertical="center"/>
      <protection locked="0"/>
    </xf>
    <xf numFmtId="170" fontId="36" fillId="0" borderId="0" xfId="55" applyFont="1" applyBorder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horizontal="center"/>
      <protection locked="0"/>
    </xf>
    <xf numFmtId="0" fontId="22" fillId="0" borderId="0" xfId="0" applyFont="1" applyFill="1" applyProtection="1">
      <protection locked="0"/>
    </xf>
    <xf numFmtId="171" fontId="36" fillId="0" borderId="0" xfId="0" applyNumberFormat="1" applyFont="1" applyAlignment="1" applyProtection="1">
      <alignment horizontal="left" vertical="center"/>
      <protection locked="0"/>
    </xf>
    <xf numFmtId="168" fontId="22" fillId="0" borderId="0" xfId="0" applyNumberFormat="1" applyFont="1" applyFill="1" applyProtection="1">
      <protection locked="0"/>
    </xf>
    <xf numFmtId="10" fontId="25" fillId="0" borderId="38" xfId="0" applyNumberFormat="1" applyFont="1" applyBorder="1" applyAlignment="1" applyProtection="1">
      <alignment horizontal="center" vertical="center" wrapText="1" shrinkToFit="1"/>
    </xf>
    <xf numFmtId="0" fontId="24" fillId="0" borderId="10" xfId="0" applyFont="1" applyBorder="1" applyAlignment="1" applyProtection="1">
      <alignment horizontal="center" vertical="center" wrapText="1" shrinkToFit="1"/>
    </xf>
    <xf numFmtId="0" fontId="24" fillId="0" borderId="36" xfId="0" applyFont="1" applyBorder="1" applyAlignment="1" applyProtection="1">
      <alignment horizontal="center" vertical="center" wrapText="1" shrinkToFit="1"/>
    </xf>
    <xf numFmtId="0" fontId="24" fillId="0" borderId="37" xfId="0" applyFont="1" applyBorder="1" applyAlignment="1" applyProtection="1">
      <alignment horizontal="center" vertical="center" wrapText="1" shrinkToFit="1"/>
    </xf>
    <xf numFmtId="43" fontId="25" fillId="0" borderId="39" xfId="60" applyFont="1" applyBorder="1" applyAlignment="1" applyProtection="1">
      <alignment horizontal="center" vertical="center" wrapText="1" shrinkToFit="1"/>
    </xf>
    <xf numFmtId="0" fontId="26" fillId="0" borderId="26" xfId="28" applyFont="1" applyBorder="1" applyAlignment="1" applyProtection="1">
      <alignment horizontal="left"/>
    </xf>
    <xf numFmtId="0" fontId="26" fillId="0" borderId="40" xfId="28" applyFont="1" applyBorder="1" applyAlignment="1" applyProtection="1">
      <alignment horizontal="left"/>
    </xf>
    <xf numFmtId="0" fontId="26" fillId="0" borderId="27" xfId="28" applyFont="1" applyBorder="1" applyAlignment="1" applyProtection="1">
      <alignment horizontal="left"/>
    </xf>
    <xf numFmtId="43" fontId="30" fillId="0" borderId="27" xfId="60" applyFont="1" applyBorder="1" applyAlignment="1" applyProtection="1">
      <alignment vertical="center" shrinkToFit="1"/>
    </xf>
    <xf numFmtId="0" fontId="39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170" fontId="43" fillId="0" borderId="0" xfId="55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4" fontId="25" fillId="0" borderId="0" xfId="0" applyNumberFormat="1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173" fontId="44" fillId="0" borderId="0" xfId="0" applyNumberFormat="1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45" fillId="0" borderId="0" xfId="0" applyFont="1" applyAlignme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4" fontId="24" fillId="0" borderId="0" xfId="0" applyNumberFormat="1" applyFont="1" applyBorder="1" applyAlignment="1" applyProtection="1">
      <alignment vertical="distributed"/>
      <protection locked="0"/>
    </xf>
    <xf numFmtId="0" fontId="24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25" fillId="0" borderId="0" xfId="0" applyNumberFormat="1" applyFont="1" applyBorder="1" applyAlignment="1" applyProtection="1">
      <alignment vertical="distributed"/>
      <protection locked="0"/>
    </xf>
    <xf numFmtId="0" fontId="24" fillId="0" borderId="0" xfId="0" applyFont="1" applyAlignment="1" applyProtection="1">
      <alignment horizontal="left" vertical="center"/>
      <protection locked="0"/>
    </xf>
    <xf numFmtId="169" fontId="29" fillId="0" borderId="31" xfId="0" applyNumberFormat="1" applyFont="1" applyFill="1" applyBorder="1" applyAlignment="1">
      <alignment horizontal="center" vertical="center" wrapText="1"/>
    </xf>
    <xf numFmtId="168" fontId="29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71" fontId="32" fillId="25" borderId="28" xfId="0" applyNumberFormat="1" applyFont="1" applyFill="1" applyBorder="1" applyAlignment="1">
      <alignment horizontal="left" vertical="center" wrapText="1" readingOrder="1"/>
    </xf>
    <xf numFmtId="171" fontId="32" fillId="25" borderId="20" xfId="0" applyNumberFormat="1" applyFont="1" applyFill="1" applyBorder="1" applyAlignment="1">
      <alignment horizontal="left" vertical="center" wrapText="1" readingOrder="1"/>
    </xf>
    <xf numFmtId="0" fontId="42" fillId="0" borderId="0" xfId="0" applyFont="1" applyBorder="1" applyAlignment="1" applyProtection="1">
      <alignment horizontal="center" vertical="center"/>
      <protection locked="0"/>
    </xf>
    <xf numFmtId="2" fontId="41" fillId="0" borderId="0" xfId="0" applyNumberFormat="1" applyFont="1" applyBorder="1" applyAlignment="1" applyProtection="1">
      <alignment horizontal="right" vertical="center"/>
      <protection locked="0"/>
    </xf>
    <xf numFmtId="0" fontId="24" fillId="0" borderId="36" xfId="0" applyFont="1" applyBorder="1" applyAlignment="1" applyProtection="1">
      <alignment horizontal="center" vertical="center"/>
    </xf>
    <xf numFmtId="0" fontId="24" fillId="0" borderId="37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left" vertical="center" wrapText="1"/>
    </xf>
    <xf numFmtId="0" fontId="24" fillId="0" borderId="24" xfId="0" applyFont="1" applyBorder="1" applyAlignment="1" applyProtection="1">
      <alignment horizontal="left" vertical="center" wrapText="1"/>
    </xf>
    <xf numFmtId="0" fontId="24" fillId="0" borderId="25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/>
    </xf>
    <xf numFmtId="0" fontId="24" fillId="0" borderId="23" xfId="0" applyFont="1" applyBorder="1" applyAlignment="1" applyProtection="1">
      <alignment horizontal="left" vertical="center"/>
    </xf>
    <xf numFmtId="0" fontId="24" fillId="0" borderId="24" xfId="0" applyFont="1" applyBorder="1" applyAlignment="1" applyProtection="1">
      <alignment horizontal="left" vertical="center"/>
    </xf>
    <xf numFmtId="0" fontId="24" fillId="0" borderId="25" xfId="0" applyFont="1" applyBorder="1" applyAlignment="1" applyProtection="1">
      <alignment horizontal="left" vertical="center"/>
    </xf>
    <xf numFmtId="0" fontId="25" fillId="0" borderId="0" xfId="0" applyNumberFormat="1" applyFont="1" applyBorder="1" applyAlignment="1" applyProtection="1">
      <alignment vertical="distributed"/>
      <protection locked="0"/>
    </xf>
    <xf numFmtId="0" fontId="47" fillId="0" borderId="0" xfId="0" applyFont="1" applyAlignment="1">
      <alignment horizontal="left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49" builtinId="29" customBuiltin="1"/>
    <cellStyle name="Ênfase2" xfId="50" builtinId="33" customBuiltin="1"/>
    <cellStyle name="Ênfase3" xfId="51" builtinId="37" customBuiltin="1"/>
    <cellStyle name="Ênfase4" xfId="52" builtinId="41" customBuiltin="1"/>
    <cellStyle name="Ênfase5" xfId="53" builtinId="45" customBuiltin="1"/>
    <cellStyle name="Ênfase6" xfId="54" builtinId="49" customBuiltin="1"/>
    <cellStyle name="Entrada" xfId="23" builtinId="20" customBuiltin="1"/>
    <cellStyle name="Incorreto" xfId="24" builtinId="27" customBuiltin="1"/>
    <cellStyle name="Moeda" xfId="58" builtinId="4"/>
    <cellStyle name="Moeda 2" xfId="25"/>
    <cellStyle name="Neutra" xfId="26" builtinId="28" customBuiltin="1"/>
    <cellStyle name="Normal" xfId="0" builtinId="0"/>
    <cellStyle name="Normal 2" xfId="27"/>
    <cellStyle name="Normal 2 2" xfId="59"/>
    <cellStyle name="Normal 3" xfId="28"/>
    <cellStyle name="Normal 3 2" xfId="29"/>
    <cellStyle name="Normal 4" xfId="30"/>
    <cellStyle name="Normal 5" xfId="31"/>
    <cellStyle name="Normal 6" xfId="57"/>
    <cellStyle name="Normal 7" xfId="32"/>
    <cellStyle name="Nota" xfId="33" builtinId="10" customBuiltin="1"/>
    <cellStyle name="Nota 2" xfId="34"/>
    <cellStyle name="Porcentagem 2" xfId="35"/>
    <cellStyle name="Porcentagem 3" xfId="36"/>
    <cellStyle name="Porcentagem 4" xfId="56"/>
    <cellStyle name="Saída" xfId="37" builtinId="21" customBuiltin="1"/>
    <cellStyle name="Texto de Aviso" xfId="38" builtinId="11" customBuiltin="1"/>
    <cellStyle name="Texto Explicativo" xfId="39" builtinId="53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ítulo 5" xfId="45"/>
    <cellStyle name="Título 6" xfId="46"/>
    <cellStyle name="Total" xfId="40" builtinId="25" customBuiltin="1"/>
    <cellStyle name="Vírgula" xfId="60" builtinId="3"/>
    <cellStyle name="Vírgula 2" xfId="47"/>
    <cellStyle name="Vírgula 2 2" xfId="48"/>
    <cellStyle name="Vírgula 3" xfId="55"/>
  </cellStyles>
  <dxfs count="9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0909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BF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2319337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2319337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H="1">
          <a:off x="2319337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5</xdr:row>
      <xdr:rowOff>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23193375" y="1914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J65388"/>
  <sheetViews>
    <sheetView tabSelected="1" view="pageBreakPreview" topLeftCell="A9" zoomScaleNormal="100" zoomScaleSheetLayoutView="100" workbookViewId="0">
      <selection activeCell="E11" sqref="E11:I11"/>
    </sheetView>
  </sheetViews>
  <sheetFormatPr defaultRowHeight="13.5" customHeight="1" x14ac:dyDescent="0.2"/>
  <cols>
    <col min="1" max="1" width="1.140625" style="1" customWidth="1"/>
    <col min="2" max="2" width="5.42578125" style="2" bestFit="1" customWidth="1"/>
    <col min="3" max="3" width="8.28515625" style="1" customWidth="1"/>
    <col min="4" max="4" width="11.7109375" style="2" customWidth="1"/>
    <col min="5" max="5" width="59.85546875" style="1" customWidth="1"/>
    <col min="6" max="6" width="11.140625" style="3" customWidth="1"/>
    <col min="7" max="7" width="9.42578125" style="4" bestFit="1" customWidth="1"/>
    <col min="8" max="8" width="11.85546875" style="49" bestFit="1" customWidth="1"/>
    <col min="9" max="9" width="22" style="5" bestFit="1" customWidth="1"/>
    <col min="10" max="10" width="10.42578125" style="7" customWidth="1"/>
    <col min="11" max="11" width="9.140625" style="1"/>
    <col min="12" max="12" width="13.85546875" style="1" customWidth="1"/>
    <col min="13" max="16384" width="9.140625" style="1"/>
  </cols>
  <sheetData>
    <row r="1" spans="2:10" ht="7.5" customHeight="1" x14ac:dyDescent="0.25">
      <c r="B1" s="14"/>
      <c r="C1" s="9"/>
      <c r="D1" s="14"/>
      <c r="E1" s="9"/>
      <c r="F1" s="15"/>
      <c r="G1" s="16"/>
      <c r="H1" s="45"/>
      <c r="I1" s="17"/>
    </row>
    <row r="2" spans="2:10" ht="15.75" x14ac:dyDescent="0.25">
      <c r="B2" s="76"/>
      <c r="C2" s="77"/>
      <c r="D2" s="76"/>
      <c r="E2" s="77"/>
      <c r="F2" s="78"/>
      <c r="G2" s="79"/>
      <c r="H2" s="80"/>
      <c r="I2" s="81"/>
    </row>
    <row r="3" spans="2:10" ht="15.75" x14ac:dyDescent="0.25">
      <c r="B3" s="76"/>
      <c r="C3" s="77"/>
      <c r="D3" s="76"/>
      <c r="E3" s="77"/>
      <c r="F3" s="78"/>
      <c r="G3" s="79"/>
      <c r="H3" s="80"/>
      <c r="I3" s="81"/>
    </row>
    <row r="4" spans="2:10" ht="15.75" x14ac:dyDescent="0.25">
      <c r="B4" s="76"/>
      <c r="C4" s="77"/>
      <c r="D4" s="76"/>
      <c r="E4" s="77"/>
      <c r="F4" s="78"/>
      <c r="G4" s="79"/>
      <c r="H4" s="80"/>
      <c r="I4" s="81"/>
    </row>
    <row r="5" spans="2:10" ht="15.75" x14ac:dyDescent="0.25">
      <c r="B5" s="76"/>
      <c r="C5" s="77"/>
      <c r="D5" s="76"/>
      <c r="E5" s="77"/>
      <c r="F5" s="78"/>
      <c r="G5" s="79"/>
      <c r="H5" s="80"/>
      <c r="I5" s="81"/>
    </row>
    <row r="6" spans="2:10" ht="15.75" x14ac:dyDescent="0.25">
      <c r="B6" s="76"/>
      <c r="C6" s="77"/>
      <c r="D6" s="76"/>
      <c r="E6" s="77"/>
      <c r="F6" s="78"/>
      <c r="G6" s="79"/>
      <c r="H6" s="80"/>
      <c r="I6" s="81"/>
    </row>
    <row r="7" spans="2:10" ht="15.75" x14ac:dyDescent="0.25">
      <c r="B7" s="76"/>
      <c r="C7" s="77"/>
      <c r="D7" s="76"/>
      <c r="E7" s="77"/>
      <c r="F7" s="78"/>
      <c r="G7" s="79"/>
      <c r="H7" s="80"/>
      <c r="I7" s="81"/>
    </row>
    <row r="8" spans="2:10" ht="15.75" x14ac:dyDescent="0.25">
      <c r="B8" s="76"/>
      <c r="C8" s="77"/>
      <c r="D8" s="76"/>
      <c r="E8" s="77"/>
      <c r="F8" s="78"/>
      <c r="G8" s="79"/>
      <c r="H8" s="80"/>
      <c r="I8" s="81"/>
    </row>
    <row r="9" spans="2:10" ht="15.75" x14ac:dyDescent="0.25">
      <c r="B9" s="76"/>
      <c r="C9" s="77"/>
      <c r="D9" s="76"/>
      <c r="E9" s="82"/>
      <c r="F9" s="78"/>
      <c r="G9" s="79"/>
      <c r="H9" s="80"/>
      <c r="I9" s="81"/>
    </row>
    <row r="10" spans="2:10" ht="15.75" x14ac:dyDescent="0.25">
      <c r="B10" s="76"/>
      <c r="C10" s="77"/>
      <c r="D10" s="76"/>
      <c r="E10" s="82"/>
      <c r="F10" s="78"/>
      <c r="G10" s="79"/>
      <c r="H10" s="80"/>
      <c r="I10" s="81"/>
    </row>
    <row r="11" spans="2:10" ht="57.75" customHeight="1" x14ac:dyDescent="0.25">
      <c r="B11" s="76"/>
      <c r="C11" s="77"/>
      <c r="D11" s="76"/>
      <c r="E11" s="151" t="s">
        <v>43</v>
      </c>
      <c r="F11" s="151"/>
      <c r="G11" s="151"/>
      <c r="H11" s="151"/>
      <c r="I11" s="151"/>
    </row>
    <row r="12" spans="2:10" s="6" customFormat="1" ht="18.75" x14ac:dyDescent="0.25">
      <c r="B12" s="83"/>
      <c r="C12" s="79"/>
      <c r="D12" s="83"/>
      <c r="E12" s="151"/>
      <c r="F12" s="151"/>
      <c r="G12" s="151"/>
      <c r="H12" s="151"/>
      <c r="I12" s="151"/>
      <c r="J12" s="58"/>
    </row>
    <row r="13" spans="2:10" s="6" customFormat="1" ht="21" x14ac:dyDescent="0.35">
      <c r="B13" s="83"/>
      <c r="C13" s="79"/>
      <c r="D13" s="83"/>
      <c r="E13" s="84"/>
      <c r="F13" s="85"/>
      <c r="G13" s="79"/>
      <c r="H13" s="86"/>
      <c r="I13" s="43"/>
      <c r="J13" s="12"/>
    </row>
    <row r="14" spans="2:10" s="6" customFormat="1" ht="21" x14ac:dyDescent="0.35">
      <c r="B14" s="87"/>
      <c r="C14" s="79"/>
      <c r="D14" s="87"/>
      <c r="E14" s="152" t="s">
        <v>9</v>
      </c>
      <c r="F14" s="152"/>
      <c r="G14" s="152"/>
      <c r="H14" s="152"/>
      <c r="I14" s="43"/>
      <c r="J14" s="12"/>
    </row>
    <row r="15" spans="2:10" ht="16.5" thickBot="1" x14ac:dyDescent="0.3">
      <c r="B15" s="43"/>
      <c r="C15" s="88"/>
      <c r="D15" s="43"/>
      <c r="E15" s="88"/>
      <c r="F15" s="89"/>
      <c r="G15" s="79"/>
      <c r="H15" s="80"/>
      <c r="I15" s="81"/>
    </row>
    <row r="16" spans="2:10" s="7" customFormat="1" ht="33" thickTop="1" thickBot="1" x14ac:dyDescent="0.25">
      <c r="B16" s="18" t="s">
        <v>3</v>
      </c>
      <c r="C16" s="19" t="s">
        <v>6</v>
      </c>
      <c r="D16" s="20" t="s">
        <v>0</v>
      </c>
      <c r="E16" s="21" t="s">
        <v>4</v>
      </c>
      <c r="F16" s="20" t="s">
        <v>5</v>
      </c>
      <c r="G16" s="22" t="s">
        <v>7</v>
      </c>
      <c r="H16" s="46" t="s">
        <v>8</v>
      </c>
      <c r="I16" s="23" t="s">
        <v>1</v>
      </c>
    </row>
    <row r="17" spans="2:10" s="8" customFormat="1" ht="14.85" customHeight="1" thickTop="1" x14ac:dyDescent="0.2">
      <c r="B17" s="24" t="s">
        <v>10</v>
      </c>
      <c r="C17" s="25"/>
      <c r="D17" s="26"/>
      <c r="E17" s="27" t="s">
        <v>44</v>
      </c>
      <c r="F17" s="28"/>
      <c r="G17" s="29"/>
      <c r="H17" s="72"/>
      <c r="I17" s="30">
        <f>SUM(I18:I25)</f>
        <v>0</v>
      </c>
      <c r="J17" s="13"/>
    </row>
    <row r="18" spans="2:10" s="8" customFormat="1" ht="31.5" x14ac:dyDescent="0.2">
      <c r="B18" s="31" t="s">
        <v>11</v>
      </c>
      <c r="C18" s="32"/>
      <c r="D18" s="50"/>
      <c r="E18" s="33" t="s">
        <v>47</v>
      </c>
      <c r="F18" s="34" t="s">
        <v>48</v>
      </c>
      <c r="G18" s="35">
        <v>1</v>
      </c>
      <c r="H18" s="73"/>
      <c r="I18" s="36">
        <f>ROUND(G18*H18,2)</f>
        <v>0</v>
      </c>
      <c r="J18" s="13"/>
    </row>
    <row r="19" spans="2:10" s="8" customFormat="1" ht="15.75" x14ac:dyDescent="0.2">
      <c r="B19" s="31" t="s">
        <v>36</v>
      </c>
      <c r="C19" s="32"/>
      <c r="D19" s="50"/>
      <c r="E19" s="33" t="s">
        <v>49</v>
      </c>
      <c r="F19" s="34" t="s">
        <v>50</v>
      </c>
      <c r="G19" s="35">
        <v>1</v>
      </c>
      <c r="H19" s="73"/>
      <c r="I19" s="36">
        <f t="shared" ref="I19:I25" si="0">ROUND(G19*H19,2)</f>
        <v>0</v>
      </c>
      <c r="J19" s="13"/>
    </row>
    <row r="20" spans="2:10" s="8" customFormat="1" ht="31.5" x14ac:dyDescent="0.2">
      <c r="B20" s="31" t="s">
        <v>37</v>
      </c>
      <c r="C20" s="32"/>
      <c r="D20" s="50"/>
      <c r="E20" s="33" t="s">
        <v>51</v>
      </c>
      <c r="F20" s="34" t="s">
        <v>69</v>
      </c>
      <c r="G20" s="35">
        <v>7</v>
      </c>
      <c r="H20" s="73"/>
      <c r="I20" s="36">
        <f t="shared" si="0"/>
        <v>0</v>
      </c>
      <c r="J20" s="13"/>
    </row>
    <row r="21" spans="2:10" s="8" customFormat="1" ht="31.5" x14ac:dyDescent="0.2">
      <c r="B21" s="31" t="s">
        <v>38</v>
      </c>
      <c r="C21" s="32"/>
      <c r="D21" s="50"/>
      <c r="E21" s="33" t="s">
        <v>52</v>
      </c>
      <c r="F21" s="34" t="s">
        <v>70</v>
      </c>
      <c r="G21" s="35">
        <v>7</v>
      </c>
      <c r="H21" s="73"/>
      <c r="I21" s="36">
        <f t="shared" si="0"/>
        <v>0</v>
      </c>
      <c r="J21" s="13"/>
    </row>
    <row r="22" spans="2:10" s="8" customFormat="1" ht="15.75" x14ac:dyDescent="0.2">
      <c r="B22" s="31" t="s">
        <v>39</v>
      </c>
      <c r="C22" s="32"/>
      <c r="D22" s="50"/>
      <c r="E22" s="33" t="s">
        <v>53</v>
      </c>
      <c r="F22" s="34" t="s">
        <v>2</v>
      </c>
      <c r="G22" s="35">
        <v>0.83</v>
      </c>
      <c r="H22" s="73"/>
      <c r="I22" s="36">
        <f t="shared" si="0"/>
        <v>0</v>
      </c>
      <c r="J22" s="13"/>
    </row>
    <row r="23" spans="2:10" s="8" customFormat="1" ht="15.75" x14ac:dyDescent="0.2">
      <c r="B23" s="31" t="s">
        <v>40</v>
      </c>
      <c r="C23" s="32"/>
      <c r="D23" s="50"/>
      <c r="E23" s="33" t="s">
        <v>54</v>
      </c>
      <c r="F23" s="34" t="s">
        <v>55</v>
      </c>
      <c r="G23" s="35">
        <v>8</v>
      </c>
      <c r="H23" s="73"/>
      <c r="I23" s="36">
        <f t="shared" si="0"/>
        <v>0</v>
      </c>
      <c r="J23" s="13"/>
    </row>
    <row r="24" spans="2:10" s="8" customFormat="1" ht="15.75" x14ac:dyDescent="0.2">
      <c r="B24" s="31" t="s">
        <v>41</v>
      </c>
      <c r="C24" s="32"/>
      <c r="D24" s="50"/>
      <c r="E24" s="33" t="s">
        <v>56</v>
      </c>
      <c r="F24" s="34" t="s">
        <v>2</v>
      </c>
      <c r="G24" s="35">
        <v>10.3</v>
      </c>
      <c r="H24" s="73"/>
      <c r="I24" s="36">
        <f t="shared" si="0"/>
        <v>0</v>
      </c>
      <c r="J24" s="13"/>
    </row>
    <row r="25" spans="2:10" s="8" customFormat="1" ht="15.75" x14ac:dyDescent="0.2">
      <c r="B25" s="31" t="s">
        <v>42</v>
      </c>
      <c r="C25" s="32"/>
      <c r="D25" s="50"/>
      <c r="E25" s="33" t="s">
        <v>57</v>
      </c>
      <c r="F25" s="34" t="s">
        <v>2</v>
      </c>
      <c r="G25" s="35">
        <v>0.49</v>
      </c>
      <c r="H25" s="73"/>
      <c r="I25" s="36">
        <f t="shared" si="0"/>
        <v>0</v>
      </c>
      <c r="J25" s="13"/>
    </row>
    <row r="26" spans="2:10" s="8" customFormat="1" ht="8.1" customHeight="1" x14ac:dyDescent="0.2">
      <c r="B26" s="59"/>
      <c r="C26" s="60"/>
      <c r="D26" s="61"/>
      <c r="E26" s="62"/>
      <c r="F26" s="63"/>
      <c r="G26" s="64"/>
      <c r="H26" s="74"/>
      <c r="I26" s="65"/>
      <c r="J26" s="13"/>
    </row>
    <row r="27" spans="2:10" s="8" customFormat="1" ht="31.5" x14ac:dyDescent="0.2">
      <c r="B27" s="51" t="s">
        <v>13</v>
      </c>
      <c r="C27" s="52"/>
      <c r="D27" s="53"/>
      <c r="E27" s="54" t="s">
        <v>45</v>
      </c>
      <c r="F27" s="55"/>
      <c r="G27" s="56"/>
      <c r="H27" s="75"/>
      <c r="I27" s="57">
        <f>SUM(I28:I35)</f>
        <v>0</v>
      </c>
      <c r="J27" s="13"/>
    </row>
    <row r="28" spans="2:10" s="8" customFormat="1" ht="31.5" x14ac:dyDescent="0.2">
      <c r="B28" s="31" t="s">
        <v>14</v>
      </c>
      <c r="C28" s="32"/>
      <c r="D28" s="50"/>
      <c r="E28" s="33" t="s">
        <v>58</v>
      </c>
      <c r="F28" s="34" t="s">
        <v>48</v>
      </c>
      <c r="G28" s="35">
        <v>2</v>
      </c>
      <c r="H28" s="73"/>
      <c r="I28" s="36">
        <f t="shared" ref="I28:I35" si="1">ROUND(G28*H28,2)</f>
        <v>0</v>
      </c>
      <c r="J28" s="13"/>
    </row>
    <row r="29" spans="2:10" s="8" customFormat="1" ht="15.75" x14ac:dyDescent="0.2">
      <c r="B29" s="31" t="s">
        <v>15</v>
      </c>
      <c r="C29" s="32"/>
      <c r="D29" s="50"/>
      <c r="E29" s="33" t="s">
        <v>49</v>
      </c>
      <c r="F29" s="34" t="s">
        <v>50</v>
      </c>
      <c r="G29" s="35">
        <v>2</v>
      </c>
      <c r="H29" s="73"/>
      <c r="I29" s="36">
        <f t="shared" si="1"/>
        <v>0</v>
      </c>
      <c r="J29" s="13"/>
    </row>
    <row r="30" spans="2:10" s="8" customFormat="1" ht="31.5" x14ac:dyDescent="0.2">
      <c r="B30" s="31" t="s">
        <v>16</v>
      </c>
      <c r="C30" s="32"/>
      <c r="D30" s="50"/>
      <c r="E30" s="33" t="s">
        <v>51</v>
      </c>
      <c r="F30" s="34" t="s">
        <v>69</v>
      </c>
      <c r="G30" s="35">
        <v>12</v>
      </c>
      <c r="H30" s="73"/>
      <c r="I30" s="36">
        <f t="shared" si="1"/>
        <v>0</v>
      </c>
      <c r="J30" s="13"/>
    </row>
    <row r="31" spans="2:10" s="8" customFormat="1" ht="31.5" x14ac:dyDescent="0.2">
      <c r="B31" s="31" t="s">
        <v>17</v>
      </c>
      <c r="C31" s="32"/>
      <c r="D31" s="50"/>
      <c r="E31" s="33" t="s">
        <v>52</v>
      </c>
      <c r="F31" s="34" t="s">
        <v>70</v>
      </c>
      <c r="G31" s="35">
        <v>12</v>
      </c>
      <c r="H31" s="73"/>
      <c r="I31" s="36">
        <f t="shared" si="1"/>
        <v>0</v>
      </c>
      <c r="J31" s="13"/>
    </row>
    <row r="32" spans="2:10" s="8" customFormat="1" ht="15.75" x14ac:dyDescent="0.2">
      <c r="B32" s="31" t="s">
        <v>18</v>
      </c>
      <c r="C32" s="32"/>
      <c r="D32" s="50"/>
      <c r="E32" s="33" t="s">
        <v>53</v>
      </c>
      <c r="F32" s="34" t="s">
        <v>2</v>
      </c>
      <c r="G32" s="35">
        <v>1.3</v>
      </c>
      <c r="H32" s="73"/>
      <c r="I32" s="36">
        <f t="shared" si="1"/>
        <v>0</v>
      </c>
      <c r="J32" s="13"/>
    </row>
    <row r="33" spans="2:10" s="8" customFormat="1" ht="15.75" x14ac:dyDescent="0.2">
      <c r="B33" s="31" t="s">
        <v>19</v>
      </c>
      <c r="C33" s="32"/>
      <c r="D33" s="50"/>
      <c r="E33" s="33" t="s">
        <v>54</v>
      </c>
      <c r="F33" s="34" t="s">
        <v>55</v>
      </c>
      <c r="G33" s="35">
        <v>16</v>
      </c>
      <c r="H33" s="73"/>
      <c r="I33" s="36">
        <f t="shared" si="1"/>
        <v>0</v>
      </c>
      <c r="J33" s="13"/>
    </row>
    <row r="34" spans="2:10" s="8" customFormat="1" ht="15.75" x14ac:dyDescent="0.2">
      <c r="B34" s="31" t="s">
        <v>63</v>
      </c>
      <c r="C34" s="32"/>
      <c r="D34" s="50"/>
      <c r="E34" s="33" t="s">
        <v>56</v>
      </c>
      <c r="F34" s="34" t="s">
        <v>2</v>
      </c>
      <c r="G34" s="35">
        <v>17</v>
      </c>
      <c r="H34" s="73"/>
      <c r="I34" s="36">
        <f>G34*H34</f>
        <v>0</v>
      </c>
      <c r="J34" s="13"/>
    </row>
    <row r="35" spans="2:10" s="8" customFormat="1" ht="15.75" x14ac:dyDescent="0.2">
      <c r="B35" s="31" t="s">
        <v>64</v>
      </c>
      <c r="C35" s="32"/>
      <c r="D35" s="50"/>
      <c r="E35" s="33" t="s">
        <v>57</v>
      </c>
      <c r="F35" s="34" t="s">
        <v>2</v>
      </c>
      <c r="G35" s="35">
        <v>0.8</v>
      </c>
      <c r="H35" s="73"/>
      <c r="I35" s="36">
        <f t="shared" si="1"/>
        <v>0</v>
      </c>
      <c r="J35" s="13"/>
    </row>
    <row r="36" spans="2:10" s="8" customFormat="1" ht="8.1" customHeight="1" x14ac:dyDescent="0.2">
      <c r="B36" s="59"/>
      <c r="C36" s="60"/>
      <c r="D36" s="61"/>
      <c r="E36" s="62"/>
      <c r="F36" s="63"/>
      <c r="G36" s="64"/>
      <c r="H36" s="74"/>
      <c r="I36" s="65"/>
      <c r="J36" s="13"/>
    </row>
    <row r="37" spans="2:10" s="8" customFormat="1" ht="15.75" x14ac:dyDescent="0.2">
      <c r="B37" s="51" t="s">
        <v>65</v>
      </c>
      <c r="C37" s="52"/>
      <c r="D37" s="53"/>
      <c r="E37" s="54" t="s">
        <v>46</v>
      </c>
      <c r="F37" s="55"/>
      <c r="G37" s="56"/>
      <c r="H37" s="75"/>
      <c r="I37" s="57">
        <f>SUM(I38:I41)</f>
        <v>0</v>
      </c>
      <c r="J37" s="13"/>
    </row>
    <row r="38" spans="2:10" s="8" customFormat="1" ht="15.75" x14ac:dyDescent="0.2">
      <c r="B38" s="31" t="s">
        <v>66</v>
      </c>
      <c r="C38" s="32"/>
      <c r="D38" s="50"/>
      <c r="E38" s="33" t="s">
        <v>59</v>
      </c>
      <c r="F38" s="34" t="s">
        <v>48</v>
      </c>
      <c r="G38" s="35">
        <v>300</v>
      </c>
      <c r="H38" s="73"/>
      <c r="I38" s="36">
        <f t="shared" ref="I38:I40" si="2">ROUND(G38*H38,2)</f>
        <v>0</v>
      </c>
      <c r="J38" s="13"/>
    </row>
    <row r="39" spans="2:10" s="8" customFormat="1" ht="15.75" x14ac:dyDescent="0.2">
      <c r="B39" s="31" t="s">
        <v>67</v>
      </c>
      <c r="C39" s="32"/>
      <c r="D39" s="50"/>
      <c r="E39" s="33" t="s">
        <v>60</v>
      </c>
      <c r="F39" s="34" t="s">
        <v>48</v>
      </c>
      <c r="G39" s="35">
        <v>3500</v>
      </c>
      <c r="H39" s="73"/>
      <c r="I39" s="36">
        <f t="shared" si="2"/>
        <v>0</v>
      </c>
      <c r="J39" s="13"/>
    </row>
    <row r="40" spans="2:10" s="8" customFormat="1" ht="15.75" x14ac:dyDescent="0.2">
      <c r="B40" s="31" t="s">
        <v>68</v>
      </c>
      <c r="C40" s="32"/>
      <c r="D40" s="50"/>
      <c r="E40" s="33" t="s">
        <v>61</v>
      </c>
      <c r="F40" s="34" t="s">
        <v>62</v>
      </c>
      <c r="G40" s="35">
        <v>12</v>
      </c>
      <c r="H40" s="73"/>
      <c r="I40" s="36">
        <f t="shared" si="2"/>
        <v>0</v>
      </c>
      <c r="J40" s="13"/>
    </row>
    <row r="41" spans="2:10" s="8" customFormat="1" ht="8.1" customHeight="1" thickBot="1" x14ac:dyDescent="0.25">
      <c r="B41" s="37"/>
      <c r="C41" s="38"/>
      <c r="D41" s="148"/>
      <c r="E41" s="39"/>
      <c r="F41" s="40"/>
      <c r="G41" s="41"/>
      <c r="H41" s="149"/>
      <c r="I41" s="42"/>
      <c r="J41" s="13"/>
    </row>
    <row r="42" spans="2:10" s="8" customFormat="1" ht="20.25" thickTop="1" thickBot="1" x14ac:dyDescent="0.3">
      <c r="B42" s="153" t="s">
        <v>12</v>
      </c>
      <c r="C42" s="154"/>
      <c r="D42" s="154"/>
      <c r="E42" s="154"/>
      <c r="F42" s="10"/>
      <c r="G42" s="11"/>
      <c r="H42" s="47"/>
      <c r="I42" s="66">
        <f>SUM(I17,I27,I37)</f>
        <v>0</v>
      </c>
      <c r="J42" s="13"/>
    </row>
    <row r="43" spans="2:10" s="8" customFormat="1" ht="16.5" thickTop="1" x14ac:dyDescent="0.2">
      <c r="B43" s="90"/>
      <c r="C43" s="91"/>
      <c r="D43" s="92"/>
      <c r="E43" s="93"/>
      <c r="F43" s="92"/>
      <c r="G43" s="94"/>
      <c r="H43" s="95"/>
      <c r="I43" s="96"/>
      <c r="J43" s="13"/>
    </row>
    <row r="44" spans="2:10" ht="15.75" x14ac:dyDescent="0.25">
      <c r="B44" s="76"/>
      <c r="C44" s="77"/>
      <c r="D44" s="99"/>
      <c r="E44" s="100"/>
      <c r="F44" s="98"/>
      <c r="G44" s="98"/>
      <c r="H44" s="97"/>
      <c r="I44" s="81"/>
    </row>
    <row r="45" spans="2:10" ht="15.75" x14ac:dyDescent="0.25">
      <c r="B45" s="76"/>
      <c r="C45" s="77"/>
      <c r="D45" s="99"/>
      <c r="E45" s="100"/>
      <c r="F45" s="98"/>
      <c r="G45" s="98"/>
      <c r="H45" s="97"/>
      <c r="I45" s="81"/>
    </row>
    <row r="46" spans="2:10" ht="15.75" x14ac:dyDescent="0.25">
      <c r="B46" s="76"/>
      <c r="C46" s="77"/>
      <c r="D46" s="99"/>
      <c r="E46" s="100"/>
      <c r="F46" s="98"/>
      <c r="G46" s="98"/>
      <c r="H46" s="101"/>
      <c r="I46" s="81"/>
    </row>
    <row r="47" spans="2:10" ht="15.75" x14ac:dyDescent="0.25">
      <c r="B47" s="76"/>
      <c r="C47" s="77"/>
      <c r="D47" s="99"/>
      <c r="E47" s="100"/>
      <c r="F47" s="98"/>
      <c r="G47" s="98"/>
      <c r="H47" s="101"/>
      <c r="I47" s="81"/>
    </row>
    <row r="48" spans="2:10" ht="15.75" x14ac:dyDescent="0.25">
      <c r="B48" s="76"/>
      <c r="C48" s="77"/>
      <c r="D48" s="99"/>
      <c r="E48" s="100"/>
      <c r="F48" s="98"/>
      <c r="G48" s="98"/>
      <c r="H48" s="101"/>
      <c r="I48" s="81"/>
    </row>
    <row r="49" spans="2:9" ht="15.75" x14ac:dyDescent="0.25">
      <c r="B49" s="76"/>
      <c r="C49" s="77"/>
      <c r="D49" s="99"/>
      <c r="E49" s="100"/>
      <c r="F49" s="98"/>
      <c r="G49" s="98"/>
      <c r="H49" s="101"/>
      <c r="I49" s="81"/>
    </row>
    <row r="50" spans="2:9" ht="15.75" x14ac:dyDescent="0.25">
      <c r="B50" s="76"/>
      <c r="C50" s="77"/>
      <c r="D50" s="99"/>
      <c r="E50" s="100"/>
      <c r="F50" s="98"/>
      <c r="G50" s="98"/>
      <c r="H50" s="101"/>
      <c r="I50" s="81"/>
    </row>
    <row r="51" spans="2:9" ht="15.75" x14ac:dyDescent="0.25">
      <c r="B51" s="76"/>
      <c r="C51" s="77"/>
      <c r="D51" s="99"/>
      <c r="E51" s="100"/>
      <c r="F51" s="98"/>
      <c r="G51" s="98"/>
      <c r="H51" s="101"/>
      <c r="I51" s="81"/>
    </row>
    <row r="52" spans="2:9" ht="15.75" x14ac:dyDescent="0.25">
      <c r="B52" s="76"/>
      <c r="C52" s="77"/>
      <c r="D52" s="99"/>
      <c r="E52" s="100"/>
      <c r="F52" s="102"/>
      <c r="G52" s="102"/>
      <c r="H52" s="103"/>
      <c r="I52" s="81"/>
    </row>
    <row r="53" spans="2:9" ht="15.75" x14ac:dyDescent="0.25">
      <c r="B53" s="76"/>
      <c r="C53" s="77"/>
      <c r="D53" s="105"/>
      <c r="E53" s="105"/>
      <c r="F53" s="104"/>
      <c r="G53" s="104"/>
      <c r="H53" s="104"/>
      <c r="I53" s="104"/>
    </row>
    <row r="54" spans="2:9" ht="15.75" x14ac:dyDescent="0.25">
      <c r="B54" s="76"/>
      <c r="C54" s="77"/>
      <c r="D54" s="106"/>
      <c r="E54" s="106"/>
      <c r="F54" s="107"/>
      <c r="G54" s="107"/>
      <c r="H54" s="108"/>
      <c r="I54" s="81"/>
    </row>
    <row r="55" spans="2:9" ht="14.25" x14ac:dyDescent="0.2">
      <c r="B55" s="110"/>
      <c r="C55" s="111"/>
      <c r="D55" s="112"/>
      <c r="E55" s="112"/>
      <c r="F55" s="109"/>
      <c r="G55" s="109"/>
      <c r="H55" s="108"/>
      <c r="I55" s="113"/>
    </row>
    <row r="56" spans="2:9" ht="14.25" x14ac:dyDescent="0.2">
      <c r="B56" s="110"/>
      <c r="C56" s="111"/>
      <c r="D56" s="112"/>
      <c r="E56" s="112"/>
      <c r="F56" s="109"/>
      <c r="G56" s="109"/>
      <c r="H56" s="108"/>
      <c r="I56" s="113"/>
    </row>
    <row r="57" spans="2:9" ht="14.25" x14ac:dyDescent="0.2">
      <c r="B57" s="110"/>
      <c r="C57" s="111"/>
      <c r="D57" s="110"/>
      <c r="E57" s="111"/>
      <c r="F57" s="109"/>
      <c r="G57" s="109"/>
      <c r="H57" s="108"/>
      <c r="I57" s="113"/>
    </row>
    <row r="58" spans="2:9" ht="14.25" x14ac:dyDescent="0.2">
      <c r="F58" s="44"/>
      <c r="G58" s="44"/>
      <c r="H58" s="48"/>
    </row>
    <row r="59" spans="2:9" ht="14.25" x14ac:dyDescent="0.2">
      <c r="F59" s="44"/>
      <c r="G59" s="44"/>
      <c r="H59" s="48"/>
    </row>
    <row r="60" spans="2:9" ht="12.75" x14ac:dyDescent="0.2"/>
    <row r="61" spans="2:9" ht="12.75" x14ac:dyDescent="0.2"/>
    <row r="62" spans="2:9" ht="12.75" x14ac:dyDescent="0.2"/>
    <row r="63" spans="2:9" ht="12.75" x14ac:dyDescent="0.2"/>
    <row r="64" spans="2:9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65383" ht="12.95" customHeight="1" x14ac:dyDescent="0.2"/>
    <row r="65384" ht="12.95" customHeight="1" x14ac:dyDescent="0.2"/>
    <row r="65385" ht="12.95" customHeight="1" x14ac:dyDescent="0.2"/>
    <row r="65386" ht="12.95" customHeight="1" x14ac:dyDescent="0.2"/>
    <row r="65387" ht="12.95" customHeight="1" x14ac:dyDescent="0.2"/>
    <row r="65388" ht="12.95" customHeight="1" x14ac:dyDescent="0.2"/>
  </sheetData>
  <sheetProtection algorithmName="SHA-512" hashValue="R+ndNcUvi4I5JeosxVtFOXZikR3nXktgQDJTJFuI/SnY3shQ5WajLzCg5FvnknsO26XsZLqPChjcjtZ4O7eTEQ==" saltValue="e+SM3VlDgoV3zBB56GZQ4w==" spinCount="100000" sheet="1" objects="1" scenarios="1"/>
  <autoFilter ref="D16:D41"/>
  <mergeCells count="4">
    <mergeCell ref="E12:I12"/>
    <mergeCell ref="E11:I11"/>
    <mergeCell ref="E14:H14"/>
    <mergeCell ref="B42:E42"/>
  </mergeCells>
  <conditionalFormatting sqref="I13:I14">
    <cfRule type="cellIs" dxfId="8" priority="5" stopIfTrue="1" operator="equal">
      <formula>"Escolha só um BDI 1"</formula>
    </cfRule>
  </conditionalFormatting>
  <printOptions horizontalCentered="1"/>
  <pageMargins left="0.19685039370078741" right="0.19685039370078741" top="0.59055118110236227" bottom="0.59055118110236227" header="0.19685039370078741" footer="0.19685039370078741"/>
  <pageSetup paperSize="9" scale="70" firstPageNumber="0" orientation="portrait" verticalDpi="300" r:id="rId1"/>
  <headerFooter alignWithMargins="0">
    <oddFooter>&amp;RPág.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2"/>
  <sheetViews>
    <sheetView view="pageBreakPreview" topLeftCell="A13" zoomScale="70" zoomScaleNormal="40" zoomScaleSheetLayoutView="70" workbookViewId="0">
      <selection activeCell="F23" sqref="F23"/>
    </sheetView>
  </sheetViews>
  <sheetFormatPr defaultRowHeight="12.75" x14ac:dyDescent="0.2"/>
  <cols>
    <col min="1" max="1" width="2.42578125" style="67" customWidth="1"/>
    <col min="2" max="2" width="7.28515625" style="67" bestFit="1" customWidth="1"/>
    <col min="3" max="3" width="35.28515625" style="67" customWidth="1"/>
    <col min="4" max="4" width="3.7109375" style="67" customWidth="1"/>
    <col min="5" max="6" width="20.42578125" style="68" bestFit="1" customWidth="1"/>
    <col min="7" max="8" width="20.42578125" style="67" bestFit="1" customWidth="1"/>
    <col min="9" max="10" width="20.42578125" style="67" hidden="1" customWidth="1"/>
    <col min="11" max="12" width="19.85546875" style="67" hidden="1" customWidth="1"/>
    <col min="13" max="16" width="20.42578125" style="67" hidden="1" customWidth="1"/>
    <col min="17" max="17" width="23.28515625" style="67" bestFit="1" customWidth="1"/>
    <col min="18" max="18" width="22.7109375" style="67" customWidth="1"/>
    <col min="19" max="19" width="9.140625" style="67"/>
    <col min="20" max="20" width="20.5703125" style="67" customWidth="1"/>
    <col min="21" max="256" width="9.140625" style="67"/>
    <col min="257" max="257" width="2.42578125" style="67" customWidth="1"/>
    <col min="258" max="258" width="7.28515625" style="67" bestFit="1" customWidth="1"/>
    <col min="259" max="259" width="37.85546875" style="67" customWidth="1"/>
    <col min="260" max="260" width="16" style="67" customWidth="1"/>
    <col min="261" max="268" width="14.28515625" style="67" bestFit="1" customWidth="1"/>
    <col min="269" max="269" width="15.28515625" style="67" bestFit="1" customWidth="1"/>
    <col min="270" max="272" width="0" style="67" hidden="1" customWidth="1"/>
    <col min="273" max="273" width="18.5703125" style="67" customWidth="1"/>
    <col min="274" max="274" width="22.7109375" style="67" customWidth="1"/>
    <col min="275" max="512" width="9.140625" style="67"/>
    <col min="513" max="513" width="2.42578125" style="67" customWidth="1"/>
    <col min="514" max="514" width="7.28515625" style="67" bestFit="1" customWidth="1"/>
    <col min="515" max="515" width="37.85546875" style="67" customWidth="1"/>
    <col min="516" max="516" width="16" style="67" customWidth="1"/>
    <col min="517" max="524" width="14.28515625" style="67" bestFit="1" customWidth="1"/>
    <col min="525" max="525" width="15.28515625" style="67" bestFit="1" customWidth="1"/>
    <col min="526" max="528" width="0" style="67" hidden="1" customWidth="1"/>
    <col min="529" max="529" width="18.5703125" style="67" customWidth="1"/>
    <col min="530" max="530" width="22.7109375" style="67" customWidth="1"/>
    <col min="531" max="768" width="9.140625" style="67"/>
    <col min="769" max="769" width="2.42578125" style="67" customWidth="1"/>
    <col min="770" max="770" width="7.28515625" style="67" bestFit="1" customWidth="1"/>
    <col min="771" max="771" width="37.85546875" style="67" customWidth="1"/>
    <col min="772" max="772" width="16" style="67" customWidth="1"/>
    <col min="773" max="780" width="14.28515625" style="67" bestFit="1" customWidth="1"/>
    <col min="781" max="781" width="15.28515625" style="67" bestFit="1" customWidth="1"/>
    <col min="782" max="784" width="0" style="67" hidden="1" customWidth="1"/>
    <col min="785" max="785" width="18.5703125" style="67" customWidth="1"/>
    <col min="786" max="786" width="22.7109375" style="67" customWidth="1"/>
    <col min="787" max="1024" width="9.140625" style="67"/>
    <col min="1025" max="1025" width="2.42578125" style="67" customWidth="1"/>
    <col min="1026" max="1026" width="7.28515625" style="67" bestFit="1" customWidth="1"/>
    <col min="1027" max="1027" width="37.85546875" style="67" customWidth="1"/>
    <col min="1028" max="1028" width="16" style="67" customWidth="1"/>
    <col min="1029" max="1036" width="14.28515625" style="67" bestFit="1" customWidth="1"/>
    <col min="1037" max="1037" width="15.28515625" style="67" bestFit="1" customWidth="1"/>
    <col min="1038" max="1040" width="0" style="67" hidden="1" customWidth="1"/>
    <col min="1041" max="1041" width="18.5703125" style="67" customWidth="1"/>
    <col min="1042" max="1042" width="22.7109375" style="67" customWidth="1"/>
    <col min="1043" max="1280" width="9.140625" style="67"/>
    <col min="1281" max="1281" width="2.42578125" style="67" customWidth="1"/>
    <col min="1282" max="1282" width="7.28515625" style="67" bestFit="1" customWidth="1"/>
    <col min="1283" max="1283" width="37.85546875" style="67" customWidth="1"/>
    <col min="1284" max="1284" width="16" style="67" customWidth="1"/>
    <col min="1285" max="1292" width="14.28515625" style="67" bestFit="1" customWidth="1"/>
    <col min="1293" max="1293" width="15.28515625" style="67" bestFit="1" customWidth="1"/>
    <col min="1294" max="1296" width="0" style="67" hidden="1" customWidth="1"/>
    <col min="1297" max="1297" width="18.5703125" style="67" customWidth="1"/>
    <col min="1298" max="1298" width="22.7109375" style="67" customWidth="1"/>
    <col min="1299" max="1536" width="9.140625" style="67"/>
    <col min="1537" max="1537" width="2.42578125" style="67" customWidth="1"/>
    <col min="1538" max="1538" width="7.28515625" style="67" bestFit="1" customWidth="1"/>
    <col min="1539" max="1539" width="37.85546875" style="67" customWidth="1"/>
    <col min="1540" max="1540" width="16" style="67" customWidth="1"/>
    <col min="1541" max="1548" width="14.28515625" style="67" bestFit="1" customWidth="1"/>
    <col min="1549" max="1549" width="15.28515625" style="67" bestFit="1" customWidth="1"/>
    <col min="1550" max="1552" width="0" style="67" hidden="1" customWidth="1"/>
    <col min="1553" max="1553" width="18.5703125" style="67" customWidth="1"/>
    <col min="1554" max="1554" width="22.7109375" style="67" customWidth="1"/>
    <col min="1555" max="1792" width="9.140625" style="67"/>
    <col min="1793" max="1793" width="2.42578125" style="67" customWidth="1"/>
    <col min="1794" max="1794" width="7.28515625" style="67" bestFit="1" customWidth="1"/>
    <col min="1795" max="1795" width="37.85546875" style="67" customWidth="1"/>
    <col min="1796" max="1796" width="16" style="67" customWidth="1"/>
    <col min="1797" max="1804" width="14.28515625" style="67" bestFit="1" customWidth="1"/>
    <col min="1805" max="1805" width="15.28515625" style="67" bestFit="1" customWidth="1"/>
    <col min="1806" max="1808" width="0" style="67" hidden="1" customWidth="1"/>
    <col min="1809" max="1809" width="18.5703125" style="67" customWidth="1"/>
    <col min="1810" max="1810" width="22.7109375" style="67" customWidth="1"/>
    <col min="1811" max="2048" width="9.140625" style="67"/>
    <col min="2049" max="2049" width="2.42578125" style="67" customWidth="1"/>
    <col min="2050" max="2050" width="7.28515625" style="67" bestFit="1" customWidth="1"/>
    <col min="2051" max="2051" width="37.85546875" style="67" customWidth="1"/>
    <col min="2052" max="2052" width="16" style="67" customWidth="1"/>
    <col min="2053" max="2060" width="14.28515625" style="67" bestFit="1" customWidth="1"/>
    <col min="2061" max="2061" width="15.28515625" style="67" bestFit="1" customWidth="1"/>
    <col min="2062" max="2064" width="0" style="67" hidden="1" customWidth="1"/>
    <col min="2065" max="2065" width="18.5703125" style="67" customWidth="1"/>
    <col min="2066" max="2066" width="22.7109375" style="67" customWidth="1"/>
    <col min="2067" max="2304" width="9.140625" style="67"/>
    <col min="2305" max="2305" width="2.42578125" style="67" customWidth="1"/>
    <col min="2306" max="2306" width="7.28515625" style="67" bestFit="1" customWidth="1"/>
    <col min="2307" max="2307" width="37.85546875" style="67" customWidth="1"/>
    <col min="2308" max="2308" width="16" style="67" customWidth="1"/>
    <col min="2309" max="2316" width="14.28515625" style="67" bestFit="1" customWidth="1"/>
    <col min="2317" max="2317" width="15.28515625" style="67" bestFit="1" customWidth="1"/>
    <col min="2318" max="2320" width="0" style="67" hidden="1" customWidth="1"/>
    <col min="2321" max="2321" width="18.5703125" style="67" customWidth="1"/>
    <col min="2322" max="2322" width="22.7109375" style="67" customWidth="1"/>
    <col min="2323" max="2560" width="9.140625" style="67"/>
    <col min="2561" max="2561" width="2.42578125" style="67" customWidth="1"/>
    <col min="2562" max="2562" width="7.28515625" style="67" bestFit="1" customWidth="1"/>
    <col min="2563" max="2563" width="37.85546875" style="67" customWidth="1"/>
    <col min="2564" max="2564" width="16" style="67" customWidth="1"/>
    <col min="2565" max="2572" width="14.28515625" style="67" bestFit="1" customWidth="1"/>
    <col min="2573" max="2573" width="15.28515625" style="67" bestFit="1" customWidth="1"/>
    <col min="2574" max="2576" width="0" style="67" hidden="1" customWidth="1"/>
    <col min="2577" max="2577" width="18.5703125" style="67" customWidth="1"/>
    <col min="2578" max="2578" width="22.7109375" style="67" customWidth="1"/>
    <col min="2579" max="2816" width="9.140625" style="67"/>
    <col min="2817" max="2817" width="2.42578125" style="67" customWidth="1"/>
    <col min="2818" max="2818" width="7.28515625" style="67" bestFit="1" customWidth="1"/>
    <col min="2819" max="2819" width="37.85546875" style="67" customWidth="1"/>
    <col min="2820" max="2820" width="16" style="67" customWidth="1"/>
    <col min="2821" max="2828" width="14.28515625" style="67" bestFit="1" customWidth="1"/>
    <col min="2829" max="2829" width="15.28515625" style="67" bestFit="1" customWidth="1"/>
    <col min="2830" max="2832" width="0" style="67" hidden="1" customWidth="1"/>
    <col min="2833" max="2833" width="18.5703125" style="67" customWidth="1"/>
    <col min="2834" max="2834" width="22.7109375" style="67" customWidth="1"/>
    <col min="2835" max="3072" width="9.140625" style="67"/>
    <col min="3073" max="3073" width="2.42578125" style="67" customWidth="1"/>
    <col min="3074" max="3074" width="7.28515625" style="67" bestFit="1" customWidth="1"/>
    <col min="3075" max="3075" width="37.85546875" style="67" customWidth="1"/>
    <col min="3076" max="3076" width="16" style="67" customWidth="1"/>
    <col min="3077" max="3084" width="14.28515625" style="67" bestFit="1" customWidth="1"/>
    <col min="3085" max="3085" width="15.28515625" style="67" bestFit="1" customWidth="1"/>
    <col min="3086" max="3088" width="0" style="67" hidden="1" customWidth="1"/>
    <col min="3089" max="3089" width="18.5703125" style="67" customWidth="1"/>
    <col min="3090" max="3090" width="22.7109375" style="67" customWidth="1"/>
    <col min="3091" max="3328" width="9.140625" style="67"/>
    <col min="3329" max="3329" width="2.42578125" style="67" customWidth="1"/>
    <col min="3330" max="3330" width="7.28515625" style="67" bestFit="1" customWidth="1"/>
    <col min="3331" max="3331" width="37.85546875" style="67" customWidth="1"/>
    <col min="3332" max="3332" width="16" style="67" customWidth="1"/>
    <col min="3333" max="3340" width="14.28515625" style="67" bestFit="1" customWidth="1"/>
    <col min="3341" max="3341" width="15.28515625" style="67" bestFit="1" customWidth="1"/>
    <col min="3342" max="3344" width="0" style="67" hidden="1" customWidth="1"/>
    <col min="3345" max="3345" width="18.5703125" style="67" customWidth="1"/>
    <col min="3346" max="3346" width="22.7109375" style="67" customWidth="1"/>
    <col min="3347" max="3584" width="9.140625" style="67"/>
    <col min="3585" max="3585" width="2.42578125" style="67" customWidth="1"/>
    <col min="3586" max="3586" width="7.28515625" style="67" bestFit="1" customWidth="1"/>
    <col min="3587" max="3587" width="37.85546875" style="67" customWidth="1"/>
    <col min="3588" max="3588" width="16" style="67" customWidth="1"/>
    <col min="3589" max="3596" width="14.28515625" style="67" bestFit="1" customWidth="1"/>
    <col min="3597" max="3597" width="15.28515625" style="67" bestFit="1" customWidth="1"/>
    <col min="3598" max="3600" width="0" style="67" hidden="1" customWidth="1"/>
    <col min="3601" max="3601" width="18.5703125" style="67" customWidth="1"/>
    <col min="3602" max="3602" width="22.7109375" style="67" customWidth="1"/>
    <col min="3603" max="3840" width="9.140625" style="67"/>
    <col min="3841" max="3841" width="2.42578125" style="67" customWidth="1"/>
    <col min="3842" max="3842" width="7.28515625" style="67" bestFit="1" customWidth="1"/>
    <col min="3843" max="3843" width="37.85546875" style="67" customWidth="1"/>
    <col min="3844" max="3844" width="16" style="67" customWidth="1"/>
    <col min="3845" max="3852" width="14.28515625" style="67" bestFit="1" customWidth="1"/>
    <col min="3853" max="3853" width="15.28515625" style="67" bestFit="1" customWidth="1"/>
    <col min="3854" max="3856" width="0" style="67" hidden="1" customWidth="1"/>
    <col min="3857" max="3857" width="18.5703125" style="67" customWidth="1"/>
    <col min="3858" max="3858" width="22.7109375" style="67" customWidth="1"/>
    <col min="3859" max="4096" width="9.140625" style="67"/>
    <col min="4097" max="4097" width="2.42578125" style="67" customWidth="1"/>
    <col min="4098" max="4098" width="7.28515625" style="67" bestFit="1" customWidth="1"/>
    <col min="4099" max="4099" width="37.85546875" style="67" customWidth="1"/>
    <col min="4100" max="4100" width="16" style="67" customWidth="1"/>
    <col min="4101" max="4108" width="14.28515625" style="67" bestFit="1" customWidth="1"/>
    <col min="4109" max="4109" width="15.28515625" style="67" bestFit="1" customWidth="1"/>
    <col min="4110" max="4112" width="0" style="67" hidden="1" customWidth="1"/>
    <col min="4113" max="4113" width="18.5703125" style="67" customWidth="1"/>
    <col min="4114" max="4114" width="22.7109375" style="67" customWidth="1"/>
    <col min="4115" max="4352" width="9.140625" style="67"/>
    <col min="4353" max="4353" width="2.42578125" style="67" customWidth="1"/>
    <col min="4354" max="4354" width="7.28515625" style="67" bestFit="1" customWidth="1"/>
    <col min="4355" max="4355" width="37.85546875" style="67" customWidth="1"/>
    <col min="4356" max="4356" width="16" style="67" customWidth="1"/>
    <col min="4357" max="4364" width="14.28515625" style="67" bestFit="1" customWidth="1"/>
    <col min="4365" max="4365" width="15.28515625" style="67" bestFit="1" customWidth="1"/>
    <col min="4366" max="4368" width="0" style="67" hidden="1" customWidth="1"/>
    <col min="4369" max="4369" width="18.5703125" style="67" customWidth="1"/>
    <col min="4370" max="4370" width="22.7109375" style="67" customWidth="1"/>
    <col min="4371" max="4608" width="9.140625" style="67"/>
    <col min="4609" max="4609" width="2.42578125" style="67" customWidth="1"/>
    <col min="4610" max="4610" width="7.28515625" style="67" bestFit="1" customWidth="1"/>
    <col min="4611" max="4611" width="37.85546875" style="67" customWidth="1"/>
    <col min="4612" max="4612" width="16" style="67" customWidth="1"/>
    <col min="4613" max="4620" width="14.28515625" style="67" bestFit="1" customWidth="1"/>
    <col min="4621" max="4621" width="15.28515625" style="67" bestFit="1" customWidth="1"/>
    <col min="4622" max="4624" width="0" style="67" hidden="1" customWidth="1"/>
    <col min="4625" max="4625" width="18.5703125" style="67" customWidth="1"/>
    <col min="4626" max="4626" width="22.7109375" style="67" customWidth="1"/>
    <col min="4627" max="4864" width="9.140625" style="67"/>
    <col min="4865" max="4865" width="2.42578125" style="67" customWidth="1"/>
    <col min="4866" max="4866" width="7.28515625" style="67" bestFit="1" customWidth="1"/>
    <col min="4867" max="4867" width="37.85546875" style="67" customWidth="1"/>
    <col min="4868" max="4868" width="16" style="67" customWidth="1"/>
    <col min="4869" max="4876" width="14.28515625" style="67" bestFit="1" customWidth="1"/>
    <col min="4877" max="4877" width="15.28515625" style="67" bestFit="1" customWidth="1"/>
    <col min="4878" max="4880" width="0" style="67" hidden="1" customWidth="1"/>
    <col min="4881" max="4881" width="18.5703125" style="67" customWidth="1"/>
    <col min="4882" max="4882" width="22.7109375" style="67" customWidth="1"/>
    <col min="4883" max="5120" width="9.140625" style="67"/>
    <col min="5121" max="5121" width="2.42578125" style="67" customWidth="1"/>
    <col min="5122" max="5122" width="7.28515625" style="67" bestFit="1" customWidth="1"/>
    <col min="5123" max="5123" width="37.85546875" style="67" customWidth="1"/>
    <col min="5124" max="5124" width="16" style="67" customWidth="1"/>
    <col min="5125" max="5132" width="14.28515625" style="67" bestFit="1" customWidth="1"/>
    <col min="5133" max="5133" width="15.28515625" style="67" bestFit="1" customWidth="1"/>
    <col min="5134" max="5136" width="0" style="67" hidden="1" customWidth="1"/>
    <col min="5137" max="5137" width="18.5703125" style="67" customWidth="1"/>
    <col min="5138" max="5138" width="22.7109375" style="67" customWidth="1"/>
    <col min="5139" max="5376" width="9.140625" style="67"/>
    <col min="5377" max="5377" width="2.42578125" style="67" customWidth="1"/>
    <col min="5378" max="5378" width="7.28515625" style="67" bestFit="1" customWidth="1"/>
    <col min="5379" max="5379" width="37.85546875" style="67" customWidth="1"/>
    <col min="5380" max="5380" width="16" style="67" customWidth="1"/>
    <col min="5381" max="5388" width="14.28515625" style="67" bestFit="1" customWidth="1"/>
    <col min="5389" max="5389" width="15.28515625" style="67" bestFit="1" customWidth="1"/>
    <col min="5390" max="5392" width="0" style="67" hidden="1" customWidth="1"/>
    <col min="5393" max="5393" width="18.5703125" style="67" customWidth="1"/>
    <col min="5394" max="5394" width="22.7109375" style="67" customWidth="1"/>
    <col min="5395" max="5632" width="9.140625" style="67"/>
    <col min="5633" max="5633" width="2.42578125" style="67" customWidth="1"/>
    <col min="5634" max="5634" width="7.28515625" style="67" bestFit="1" customWidth="1"/>
    <col min="5635" max="5635" width="37.85546875" style="67" customWidth="1"/>
    <col min="5636" max="5636" width="16" style="67" customWidth="1"/>
    <col min="5637" max="5644" width="14.28515625" style="67" bestFit="1" customWidth="1"/>
    <col min="5645" max="5645" width="15.28515625" style="67" bestFit="1" customWidth="1"/>
    <col min="5646" max="5648" width="0" style="67" hidden="1" customWidth="1"/>
    <col min="5649" max="5649" width="18.5703125" style="67" customWidth="1"/>
    <col min="5650" max="5650" width="22.7109375" style="67" customWidth="1"/>
    <col min="5651" max="5888" width="9.140625" style="67"/>
    <col min="5889" max="5889" width="2.42578125" style="67" customWidth="1"/>
    <col min="5890" max="5890" width="7.28515625" style="67" bestFit="1" customWidth="1"/>
    <col min="5891" max="5891" width="37.85546875" style="67" customWidth="1"/>
    <col min="5892" max="5892" width="16" style="67" customWidth="1"/>
    <col min="5893" max="5900" width="14.28515625" style="67" bestFit="1" customWidth="1"/>
    <col min="5901" max="5901" width="15.28515625" style="67" bestFit="1" customWidth="1"/>
    <col min="5902" max="5904" width="0" style="67" hidden="1" customWidth="1"/>
    <col min="5905" max="5905" width="18.5703125" style="67" customWidth="1"/>
    <col min="5906" max="5906" width="22.7109375" style="67" customWidth="1"/>
    <col min="5907" max="6144" width="9.140625" style="67"/>
    <col min="6145" max="6145" width="2.42578125" style="67" customWidth="1"/>
    <col min="6146" max="6146" width="7.28515625" style="67" bestFit="1" customWidth="1"/>
    <col min="6147" max="6147" width="37.85546875" style="67" customWidth="1"/>
    <col min="6148" max="6148" width="16" style="67" customWidth="1"/>
    <col min="6149" max="6156" width="14.28515625" style="67" bestFit="1" customWidth="1"/>
    <col min="6157" max="6157" width="15.28515625" style="67" bestFit="1" customWidth="1"/>
    <col min="6158" max="6160" width="0" style="67" hidden="1" customWidth="1"/>
    <col min="6161" max="6161" width="18.5703125" style="67" customWidth="1"/>
    <col min="6162" max="6162" width="22.7109375" style="67" customWidth="1"/>
    <col min="6163" max="6400" width="9.140625" style="67"/>
    <col min="6401" max="6401" width="2.42578125" style="67" customWidth="1"/>
    <col min="6402" max="6402" width="7.28515625" style="67" bestFit="1" customWidth="1"/>
    <col min="6403" max="6403" width="37.85546875" style="67" customWidth="1"/>
    <col min="6404" max="6404" width="16" style="67" customWidth="1"/>
    <col min="6405" max="6412" width="14.28515625" style="67" bestFit="1" customWidth="1"/>
    <col min="6413" max="6413" width="15.28515625" style="67" bestFit="1" customWidth="1"/>
    <col min="6414" max="6416" width="0" style="67" hidden="1" customWidth="1"/>
    <col min="6417" max="6417" width="18.5703125" style="67" customWidth="1"/>
    <col min="6418" max="6418" width="22.7109375" style="67" customWidth="1"/>
    <col min="6419" max="6656" width="9.140625" style="67"/>
    <col min="6657" max="6657" width="2.42578125" style="67" customWidth="1"/>
    <col min="6658" max="6658" width="7.28515625" style="67" bestFit="1" customWidth="1"/>
    <col min="6659" max="6659" width="37.85546875" style="67" customWidth="1"/>
    <col min="6660" max="6660" width="16" style="67" customWidth="1"/>
    <col min="6661" max="6668" width="14.28515625" style="67" bestFit="1" customWidth="1"/>
    <col min="6669" max="6669" width="15.28515625" style="67" bestFit="1" customWidth="1"/>
    <col min="6670" max="6672" width="0" style="67" hidden="1" customWidth="1"/>
    <col min="6673" max="6673" width="18.5703125" style="67" customWidth="1"/>
    <col min="6674" max="6674" width="22.7109375" style="67" customWidth="1"/>
    <col min="6675" max="6912" width="9.140625" style="67"/>
    <col min="6913" max="6913" width="2.42578125" style="67" customWidth="1"/>
    <col min="6914" max="6914" width="7.28515625" style="67" bestFit="1" customWidth="1"/>
    <col min="6915" max="6915" width="37.85546875" style="67" customWidth="1"/>
    <col min="6916" max="6916" width="16" style="67" customWidth="1"/>
    <col min="6917" max="6924" width="14.28515625" style="67" bestFit="1" customWidth="1"/>
    <col min="6925" max="6925" width="15.28515625" style="67" bestFit="1" customWidth="1"/>
    <col min="6926" max="6928" width="0" style="67" hidden="1" customWidth="1"/>
    <col min="6929" max="6929" width="18.5703125" style="67" customWidth="1"/>
    <col min="6930" max="6930" width="22.7109375" style="67" customWidth="1"/>
    <col min="6931" max="7168" width="9.140625" style="67"/>
    <col min="7169" max="7169" width="2.42578125" style="67" customWidth="1"/>
    <col min="7170" max="7170" width="7.28515625" style="67" bestFit="1" customWidth="1"/>
    <col min="7171" max="7171" width="37.85546875" style="67" customWidth="1"/>
    <col min="7172" max="7172" width="16" style="67" customWidth="1"/>
    <col min="7173" max="7180" width="14.28515625" style="67" bestFit="1" customWidth="1"/>
    <col min="7181" max="7181" width="15.28515625" style="67" bestFit="1" customWidth="1"/>
    <col min="7182" max="7184" width="0" style="67" hidden="1" customWidth="1"/>
    <col min="7185" max="7185" width="18.5703125" style="67" customWidth="1"/>
    <col min="7186" max="7186" width="22.7109375" style="67" customWidth="1"/>
    <col min="7187" max="7424" width="9.140625" style="67"/>
    <col min="7425" max="7425" width="2.42578125" style="67" customWidth="1"/>
    <col min="7426" max="7426" width="7.28515625" style="67" bestFit="1" customWidth="1"/>
    <col min="7427" max="7427" width="37.85546875" style="67" customWidth="1"/>
    <col min="7428" max="7428" width="16" style="67" customWidth="1"/>
    <col min="7429" max="7436" width="14.28515625" style="67" bestFit="1" customWidth="1"/>
    <col min="7437" max="7437" width="15.28515625" style="67" bestFit="1" customWidth="1"/>
    <col min="7438" max="7440" width="0" style="67" hidden="1" customWidth="1"/>
    <col min="7441" max="7441" width="18.5703125" style="67" customWidth="1"/>
    <col min="7442" max="7442" width="22.7109375" style="67" customWidth="1"/>
    <col min="7443" max="7680" width="9.140625" style="67"/>
    <col min="7681" max="7681" width="2.42578125" style="67" customWidth="1"/>
    <col min="7682" max="7682" width="7.28515625" style="67" bestFit="1" customWidth="1"/>
    <col min="7683" max="7683" width="37.85546875" style="67" customWidth="1"/>
    <col min="7684" max="7684" width="16" style="67" customWidth="1"/>
    <col min="7685" max="7692" width="14.28515625" style="67" bestFit="1" customWidth="1"/>
    <col min="7693" max="7693" width="15.28515625" style="67" bestFit="1" customWidth="1"/>
    <col min="7694" max="7696" width="0" style="67" hidden="1" customWidth="1"/>
    <col min="7697" max="7697" width="18.5703125" style="67" customWidth="1"/>
    <col min="7698" max="7698" width="22.7109375" style="67" customWidth="1"/>
    <col min="7699" max="7936" width="9.140625" style="67"/>
    <col min="7937" max="7937" width="2.42578125" style="67" customWidth="1"/>
    <col min="7938" max="7938" width="7.28515625" style="67" bestFit="1" customWidth="1"/>
    <col min="7939" max="7939" width="37.85546875" style="67" customWidth="1"/>
    <col min="7940" max="7940" width="16" style="67" customWidth="1"/>
    <col min="7941" max="7948" width="14.28515625" style="67" bestFit="1" customWidth="1"/>
    <col min="7949" max="7949" width="15.28515625" style="67" bestFit="1" customWidth="1"/>
    <col min="7950" max="7952" width="0" style="67" hidden="1" customWidth="1"/>
    <col min="7953" max="7953" width="18.5703125" style="67" customWidth="1"/>
    <col min="7954" max="7954" width="22.7109375" style="67" customWidth="1"/>
    <col min="7955" max="8192" width="9.140625" style="67"/>
    <col min="8193" max="8193" width="2.42578125" style="67" customWidth="1"/>
    <col min="8194" max="8194" width="7.28515625" style="67" bestFit="1" customWidth="1"/>
    <col min="8195" max="8195" width="37.85546875" style="67" customWidth="1"/>
    <col min="8196" max="8196" width="16" style="67" customWidth="1"/>
    <col min="8197" max="8204" width="14.28515625" style="67" bestFit="1" customWidth="1"/>
    <col min="8205" max="8205" width="15.28515625" style="67" bestFit="1" customWidth="1"/>
    <col min="8206" max="8208" width="0" style="67" hidden="1" customWidth="1"/>
    <col min="8209" max="8209" width="18.5703125" style="67" customWidth="1"/>
    <col min="8210" max="8210" width="22.7109375" style="67" customWidth="1"/>
    <col min="8211" max="8448" width="9.140625" style="67"/>
    <col min="8449" max="8449" width="2.42578125" style="67" customWidth="1"/>
    <col min="8450" max="8450" width="7.28515625" style="67" bestFit="1" customWidth="1"/>
    <col min="8451" max="8451" width="37.85546875" style="67" customWidth="1"/>
    <col min="8452" max="8452" width="16" style="67" customWidth="1"/>
    <col min="8453" max="8460" width="14.28515625" style="67" bestFit="1" customWidth="1"/>
    <col min="8461" max="8461" width="15.28515625" style="67" bestFit="1" customWidth="1"/>
    <col min="8462" max="8464" width="0" style="67" hidden="1" customWidth="1"/>
    <col min="8465" max="8465" width="18.5703125" style="67" customWidth="1"/>
    <col min="8466" max="8466" width="22.7109375" style="67" customWidth="1"/>
    <col min="8467" max="8704" width="9.140625" style="67"/>
    <col min="8705" max="8705" width="2.42578125" style="67" customWidth="1"/>
    <col min="8706" max="8706" width="7.28515625" style="67" bestFit="1" customWidth="1"/>
    <col min="8707" max="8707" width="37.85546875" style="67" customWidth="1"/>
    <col min="8708" max="8708" width="16" style="67" customWidth="1"/>
    <col min="8709" max="8716" width="14.28515625" style="67" bestFit="1" customWidth="1"/>
    <col min="8717" max="8717" width="15.28515625" style="67" bestFit="1" customWidth="1"/>
    <col min="8718" max="8720" width="0" style="67" hidden="1" customWidth="1"/>
    <col min="8721" max="8721" width="18.5703125" style="67" customWidth="1"/>
    <col min="8722" max="8722" width="22.7109375" style="67" customWidth="1"/>
    <col min="8723" max="8960" width="9.140625" style="67"/>
    <col min="8961" max="8961" width="2.42578125" style="67" customWidth="1"/>
    <col min="8962" max="8962" width="7.28515625" style="67" bestFit="1" customWidth="1"/>
    <col min="8963" max="8963" width="37.85546875" style="67" customWidth="1"/>
    <col min="8964" max="8964" width="16" style="67" customWidth="1"/>
    <col min="8965" max="8972" width="14.28515625" style="67" bestFit="1" customWidth="1"/>
    <col min="8973" max="8973" width="15.28515625" style="67" bestFit="1" customWidth="1"/>
    <col min="8974" max="8976" width="0" style="67" hidden="1" customWidth="1"/>
    <col min="8977" max="8977" width="18.5703125" style="67" customWidth="1"/>
    <col min="8978" max="8978" width="22.7109375" style="67" customWidth="1"/>
    <col min="8979" max="9216" width="9.140625" style="67"/>
    <col min="9217" max="9217" width="2.42578125" style="67" customWidth="1"/>
    <col min="9218" max="9218" width="7.28515625" style="67" bestFit="1" customWidth="1"/>
    <col min="9219" max="9219" width="37.85546875" style="67" customWidth="1"/>
    <col min="9220" max="9220" width="16" style="67" customWidth="1"/>
    <col min="9221" max="9228" width="14.28515625" style="67" bestFit="1" customWidth="1"/>
    <col min="9229" max="9229" width="15.28515625" style="67" bestFit="1" customWidth="1"/>
    <col min="9230" max="9232" width="0" style="67" hidden="1" customWidth="1"/>
    <col min="9233" max="9233" width="18.5703125" style="67" customWidth="1"/>
    <col min="9234" max="9234" width="22.7109375" style="67" customWidth="1"/>
    <col min="9235" max="9472" width="9.140625" style="67"/>
    <col min="9473" max="9473" width="2.42578125" style="67" customWidth="1"/>
    <col min="9474" max="9474" width="7.28515625" style="67" bestFit="1" customWidth="1"/>
    <col min="9475" max="9475" width="37.85546875" style="67" customWidth="1"/>
    <col min="9476" max="9476" width="16" style="67" customWidth="1"/>
    <col min="9477" max="9484" width="14.28515625" style="67" bestFit="1" customWidth="1"/>
    <col min="9485" max="9485" width="15.28515625" style="67" bestFit="1" customWidth="1"/>
    <col min="9486" max="9488" width="0" style="67" hidden="1" customWidth="1"/>
    <col min="9489" max="9489" width="18.5703125" style="67" customWidth="1"/>
    <col min="9490" max="9490" width="22.7109375" style="67" customWidth="1"/>
    <col min="9491" max="9728" width="9.140625" style="67"/>
    <col min="9729" max="9729" width="2.42578125" style="67" customWidth="1"/>
    <col min="9730" max="9730" width="7.28515625" style="67" bestFit="1" customWidth="1"/>
    <col min="9731" max="9731" width="37.85546875" style="67" customWidth="1"/>
    <col min="9732" max="9732" width="16" style="67" customWidth="1"/>
    <col min="9733" max="9740" width="14.28515625" style="67" bestFit="1" customWidth="1"/>
    <col min="9741" max="9741" width="15.28515625" style="67" bestFit="1" customWidth="1"/>
    <col min="9742" max="9744" width="0" style="67" hidden="1" customWidth="1"/>
    <col min="9745" max="9745" width="18.5703125" style="67" customWidth="1"/>
    <col min="9746" max="9746" width="22.7109375" style="67" customWidth="1"/>
    <col min="9747" max="9984" width="9.140625" style="67"/>
    <col min="9985" max="9985" width="2.42578125" style="67" customWidth="1"/>
    <col min="9986" max="9986" width="7.28515625" style="67" bestFit="1" customWidth="1"/>
    <col min="9987" max="9987" width="37.85546875" style="67" customWidth="1"/>
    <col min="9988" max="9988" width="16" style="67" customWidth="1"/>
    <col min="9989" max="9996" width="14.28515625" style="67" bestFit="1" customWidth="1"/>
    <col min="9997" max="9997" width="15.28515625" style="67" bestFit="1" customWidth="1"/>
    <col min="9998" max="10000" width="0" style="67" hidden="1" customWidth="1"/>
    <col min="10001" max="10001" width="18.5703125" style="67" customWidth="1"/>
    <col min="10002" max="10002" width="22.7109375" style="67" customWidth="1"/>
    <col min="10003" max="10240" width="9.140625" style="67"/>
    <col min="10241" max="10241" width="2.42578125" style="67" customWidth="1"/>
    <col min="10242" max="10242" width="7.28515625" style="67" bestFit="1" customWidth="1"/>
    <col min="10243" max="10243" width="37.85546875" style="67" customWidth="1"/>
    <col min="10244" max="10244" width="16" style="67" customWidth="1"/>
    <col min="10245" max="10252" width="14.28515625" style="67" bestFit="1" customWidth="1"/>
    <col min="10253" max="10253" width="15.28515625" style="67" bestFit="1" customWidth="1"/>
    <col min="10254" max="10256" width="0" style="67" hidden="1" customWidth="1"/>
    <col min="10257" max="10257" width="18.5703125" style="67" customWidth="1"/>
    <col min="10258" max="10258" width="22.7109375" style="67" customWidth="1"/>
    <col min="10259" max="10496" width="9.140625" style="67"/>
    <col min="10497" max="10497" width="2.42578125" style="67" customWidth="1"/>
    <col min="10498" max="10498" width="7.28515625" style="67" bestFit="1" customWidth="1"/>
    <col min="10499" max="10499" width="37.85546875" style="67" customWidth="1"/>
    <col min="10500" max="10500" width="16" style="67" customWidth="1"/>
    <col min="10501" max="10508" width="14.28515625" style="67" bestFit="1" customWidth="1"/>
    <col min="10509" max="10509" width="15.28515625" style="67" bestFit="1" customWidth="1"/>
    <col min="10510" max="10512" width="0" style="67" hidden="1" customWidth="1"/>
    <col min="10513" max="10513" width="18.5703125" style="67" customWidth="1"/>
    <col min="10514" max="10514" width="22.7109375" style="67" customWidth="1"/>
    <col min="10515" max="10752" width="9.140625" style="67"/>
    <col min="10753" max="10753" width="2.42578125" style="67" customWidth="1"/>
    <col min="10754" max="10754" width="7.28515625" style="67" bestFit="1" customWidth="1"/>
    <col min="10755" max="10755" width="37.85546875" style="67" customWidth="1"/>
    <col min="10756" max="10756" width="16" style="67" customWidth="1"/>
    <col min="10757" max="10764" width="14.28515625" style="67" bestFit="1" customWidth="1"/>
    <col min="10765" max="10765" width="15.28515625" style="67" bestFit="1" customWidth="1"/>
    <col min="10766" max="10768" width="0" style="67" hidden="1" customWidth="1"/>
    <col min="10769" max="10769" width="18.5703125" style="67" customWidth="1"/>
    <col min="10770" max="10770" width="22.7109375" style="67" customWidth="1"/>
    <col min="10771" max="11008" width="9.140625" style="67"/>
    <col min="11009" max="11009" width="2.42578125" style="67" customWidth="1"/>
    <col min="11010" max="11010" width="7.28515625" style="67" bestFit="1" customWidth="1"/>
    <col min="11011" max="11011" width="37.85546875" style="67" customWidth="1"/>
    <col min="11012" max="11012" width="16" style="67" customWidth="1"/>
    <col min="11013" max="11020" width="14.28515625" style="67" bestFit="1" customWidth="1"/>
    <col min="11021" max="11021" width="15.28515625" style="67" bestFit="1" customWidth="1"/>
    <col min="11022" max="11024" width="0" style="67" hidden="1" customWidth="1"/>
    <col min="11025" max="11025" width="18.5703125" style="67" customWidth="1"/>
    <col min="11026" max="11026" width="22.7109375" style="67" customWidth="1"/>
    <col min="11027" max="11264" width="9.140625" style="67"/>
    <col min="11265" max="11265" width="2.42578125" style="67" customWidth="1"/>
    <col min="11266" max="11266" width="7.28515625" style="67" bestFit="1" customWidth="1"/>
    <col min="11267" max="11267" width="37.85546875" style="67" customWidth="1"/>
    <col min="11268" max="11268" width="16" style="67" customWidth="1"/>
    <col min="11269" max="11276" width="14.28515625" style="67" bestFit="1" customWidth="1"/>
    <col min="11277" max="11277" width="15.28515625" style="67" bestFit="1" customWidth="1"/>
    <col min="11278" max="11280" width="0" style="67" hidden="1" customWidth="1"/>
    <col min="11281" max="11281" width="18.5703125" style="67" customWidth="1"/>
    <col min="11282" max="11282" width="22.7109375" style="67" customWidth="1"/>
    <col min="11283" max="11520" width="9.140625" style="67"/>
    <col min="11521" max="11521" width="2.42578125" style="67" customWidth="1"/>
    <col min="11522" max="11522" width="7.28515625" style="67" bestFit="1" customWidth="1"/>
    <col min="11523" max="11523" width="37.85546875" style="67" customWidth="1"/>
    <col min="11524" max="11524" width="16" style="67" customWidth="1"/>
    <col min="11525" max="11532" width="14.28515625" style="67" bestFit="1" customWidth="1"/>
    <col min="11533" max="11533" width="15.28515625" style="67" bestFit="1" customWidth="1"/>
    <col min="11534" max="11536" width="0" style="67" hidden="1" customWidth="1"/>
    <col min="11537" max="11537" width="18.5703125" style="67" customWidth="1"/>
    <col min="11538" max="11538" width="22.7109375" style="67" customWidth="1"/>
    <col min="11539" max="11776" width="9.140625" style="67"/>
    <col min="11777" max="11777" width="2.42578125" style="67" customWidth="1"/>
    <col min="11778" max="11778" width="7.28515625" style="67" bestFit="1" customWidth="1"/>
    <col min="11779" max="11779" width="37.85546875" style="67" customWidth="1"/>
    <col min="11780" max="11780" width="16" style="67" customWidth="1"/>
    <col min="11781" max="11788" width="14.28515625" style="67" bestFit="1" customWidth="1"/>
    <col min="11789" max="11789" width="15.28515625" style="67" bestFit="1" customWidth="1"/>
    <col min="11790" max="11792" width="0" style="67" hidden="1" customWidth="1"/>
    <col min="11793" max="11793" width="18.5703125" style="67" customWidth="1"/>
    <col min="11794" max="11794" width="22.7109375" style="67" customWidth="1"/>
    <col min="11795" max="12032" width="9.140625" style="67"/>
    <col min="12033" max="12033" width="2.42578125" style="67" customWidth="1"/>
    <col min="12034" max="12034" width="7.28515625" style="67" bestFit="1" customWidth="1"/>
    <col min="12035" max="12035" width="37.85546875" style="67" customWidth="1"/>
    <col min="12036" max="12036" width="16" style="67" customWidth="1"/>
    <col min="12037" max="12044" width="14.28515625" style="67" bestFit="1" customWidth="1"/>
    <col min="12045" max="12045" width="15.28515625" style="67" bestFit="1" customWidth="1"/>
    <col min="12046" max="12048" width="0" style="67" hidden="1" customWidth="1"/>
    <col min="12049" max="12049" width="18.5703125" style="67" customWidth="1"/>
    <col min="12050" max="12050" width="22.7109375" style="67" customWidth="1"/>
    <col min="12051" max="12288" width="9.140625" style="67"/>
    <col min="12289" max="12289" width="2.42578125" style="67" customWidth="1"/>
    <col min="12290" max="12290" width="7.28515625" style="67" bestFit="1" customWidth="1"/>
    <col min="12291" max="12291" width="37.85546875" style="67" customWidth="1"/>
    <col min="12292" max="12292" width="16" style="67" customWidth="1"/>
    <col min="12293" max="12300" width="14.28515625" style="67" bestFit="1" customWidth="1"/>
    <col min="12301" max="12301" width="15.28515625" style="67" bestFit="1" customWidth="1"/>
    <col min="12302" max="12304" width="0" style="67" hidden="1" customWidth="1"/>
    <col min="12305" max="12305" width="18.5703125" style="67" customWidth="1"/>
    <col min="12306" max="12306" width="22.7109375" style="67" customWidth="1"/>
    <col min="12307" max="12544" width="9.140625" style="67"/>
    <col min="12545" max="12545" width="2.42578125" style="67" customWidth="1"/>
    <col min="12546" max="12546" width="7.28515625" style="67" bestFit="1" customWidth="1"/>
    <col min="12547" max="12547" width="37.85546875" style="67" customWidth="1"/>
    <col min="12548" max="12548" width="16" style="67" customWidth="1"/>
    <col min="12549" max="12556" width="14.28515625" style="67" bestFit="1" customWidth="1"/>
    <col min="12557" max="12557" width="15.28515625" style="67" bestFit="1" customWidth="1"/>
    <col min="12558" max="12560" width="0" style="67" hidden="1" customWidth="1"/>
    <col min="12561" max="12561" width="18.5703125" style="67" customWidth="1"/>
    <col min="12562" max="12562" width="22.7109375" style="67" customWidth="1"/>
    <col min="12563" max="12800" width="9.140625" style="67"/>
    <col min="12801" max="12801" width="2.42578125" style="67" customWidth="1"/>
    <col min="12802" max="12802" width="7.28515625" style="67" bestFit="1" customWidth="1"/>
    <col min="12803" max="12803" width="37.85546875" style="67" customWidth="1"/>
    <col min="12804" max="12804" width="16" style="67" customWidth="1"/>
    <col min="12805" max="12812" width="14.28515625" style="67" bestFit="1" customWidth="1"/>
    <col min="12813" max="12813" width="15.28515625" style="67" bestFit="1" customWidth="1"/>
    <col min="12814" max="12816" width="0" style="67" hidden="1" customWidth="1"/>
    <col min="12817" max="12817" width="18.5703125" style="67" customWidth="1"/>
    <col min="12818" max="12818" width="22.7109375" style="67" customWidth="1"/>
    <col min="12819" max="13056" width="9.140625" style="67"/>
    <col min="13057" max="13057" width="2.42578125" style="67" customWidth="1"/>
    <col min="13058" max="13058" width="7.28515625" style="67" bestFit="1" customWidth="1"/>
    <col min="13059" max="13059" width="37.85546875" style="67" customWidth="1"/>
    <col min="13060" max="13060" width="16" style="67" customWidth="1"/>
    <col min="13061" max="13068" width="14.28515625" style="67" bestFit="1" customWidth="1"/>
    <col min="13069" max="13069" width="15.28515625" style="67" bestFit="1" customWidth="1"/>
    <col min="13070" max="13072" width="0" style="67" hidden="1" customWidth="1"/>
    <col min="13073" max="13073" width="18.5703125" style="67" customWidth="1"/>
    <col min="13074" max="13074" width="22.7109375" style="67" customWidth="1"/>
    <col min="13075" max="13312" width="9.140625" style="67"/>
    <col min="13313" max="13313" width="2.42578125" style="67" customWidth="1"/>
    <col min="13314" max="13314" width="7.28515625" style="67" bestFit="1" customWidth="1"/>
    <col min="13315" max="13315" width="37.85546875" style="67" customWidth="1"/>
    <col min="13316" max="13316" width="16" style="67" customWidth="1"/>
    <col min="13317" max="13324" width="14.28515625" style="67" bestFit="1" customWidth="1"/>
    <col min="13325" max="13325" width="15.28515625" style="67" bestFit="1" customWidth="1"/>
    <col min="13326" max="13328" width="0" style="67" hidden="1" customWidth="1"/>
    <col min="13329" max="13329" width="18.5703125" style="67" customWidth="1"/>
    <col min="13330" max="13330" width="22.7109375" style="67" customWidth="1"/>
    <col min="13331" max="13568" width="9.140625" style="67"/>
    <col min="13569" max="13569" width="2.42578125" style="67" customWidth="1"/>
    <col min="13570" max="13570" width="7.28515625" style="67" bestFit="1" customWidth="1"/>
    <col min="13571" max="13571" width="37.85546875" style="67" customWidth="1"/>
    <col min="13572" max="13572" width="16" style="67" customWidth="1"/>
    <col min="13573" max="13580" width="14.28515625" style="67" bestFit="1" customWidth="1"/>
    <col min="13581" max="13581" width="15.28515625" style="67" bestFit="1" customWidth="1"/>
    <col min="13582" max="13584" width="0" style="67" hidden="1" customWidth="1"/>
    <col min="13585" max="13585" width="18.5703125" style="67" customWidth="1"/>
    <col min="13586" max="13586" width="22.7109375" style="67" customWidth="1"/>
    <col min="13587" max="13824" width="9.140625" style="67"/>
    <col min="13825" max="13825" width="2.42578125" style="67" customWidth="1"/>
    <col min="13826" max="13826" width="7.28515625" style="67" bestFit="1" customWidth="1"/>
    <col min="13827" max="13827" width="37.85546875" style="67" customWidth="1"/>
    <col min="13828" max="13828" width="16" style="67" customWidth="1"/>
    <col min="13829" max="13836" width="14.28515625" style="67" bestFit="1" customWidth="1"/>
    <col min="13837" max="13837" width="15.28515625" style="67" bestFit="1" customWidth="1"/>
    <col min="13838" max="13840" width="0" style="67" hidden="1" customWidth="1"/>
    <col min="13841" max="13841" width="18.5703125" style="67" customWidth="1"/>
    <col min="13842" max="13842" width="22.7109375" style="67" customWidth="1"/>
    <col min="13843" max="14080" width="9.140625" style="67"/>
    <col min="14081" max="14081" width="2.42578125" style="67" customWidth="1"/>
    <col min="14082" max="14082" width="7.28515625" style="67" bestFit="1" customWidth="1"/>
    <col min="14083" max="14083" width="37.85546875" style="67" customWidth="1"/>
    <col min="14084" max="14084" width="16" style="67" customWidth="1"/>
    <col min="14085" max="14092" width="14.28515625" style="67" bestFit="1" customWidth="1"/>
    <col min="14093" max="14093" width="15.28515625" style="67" bestFit="1" customWidth="1"/>
    <col min="14094" max="14096" width="0" style="67" hidden="1" customWidth="1"/>
    <col min="14097" max="14097" width="18.5703125" style="67" customWidth="1"/>
    <col min="14098" max="14098" width="22.7109375" style="67" customWidth="1"/>
    <col min="14099" max="14336" width="9.140625" style="67"/>
    <col min="14337" max="14337" width="2.42578125" style="67" customWidth="1"/>
    <col min="14338" max="14338" width="7.28515625" style="67" bestFit="1" customWidth="1"/>
    <col min="14339" max="14339" width="37.85546875" style="67" customWidth="1"/>
    <col min="14340" max="14340" width="16" style="67" customWidth="1"/>
    <col min="14341" max="14348" width="14.28515625" style="67" bestFit="1" customWidth="1"/>
    <col min="14349" max="14349" width="15.28515625" style="67" bestFit="1" customWidth="1"/>
    <col min="14350" max="14352" width="0" style="67" hidden="1" customWidth="1"/>
    <col min="14353" max="14353" width="18.5703125" style="67" customWidth="1"/>
    <col min="14354" max="14354" width="22.7109375" style="67" customWidth="1"/>
    <col min="14355" max="14592" width="9.140625" style="67"/>
    <col min="14593" max="14593" width="2.42578125" style="67" customWidth="1"/>
    <col min="14594" max="14594" width="7.28515625" style="67" bestFit="1" customWidth="1"/>
    <col min="14595" max="14595" width="37.85546875" style="67" customWidth="1"/>
    <col min="14596" max="14596" width="16" style="67" customWidth="1"/>
    <col min="14597" max="14604" width="14.28515625" style="67" bestFit="1" customWidth="1"/>
    <col min="14605" max="14605" width="15.28515625" style="67" bestFit="1" customWidth="1"/>
    <col min="14606" max="14608" width="0" style="67" hidden="1" customWidth="1"/>
    <col min="14609" max="14609" width="18.5703125" style="67" customWidth="1"/>
    <col min="14610" max="14610" width="22.7109375" style="67" customWidth="1"/>
    <col min="14611" max="14848" width="9.140625" style="67"/>
    <col min="14849" max="14849" width="2.42578125" style="67" customWidth="1"/>
    <col min="14850" max="14850" width="7.28515625" style="67" bestFit="1" customWidth="1"/>
    <col min="14851" max="14851" width="37.85546875" style="67" customWidth="1"/>
    <col min="14852" max="14852" width="16" style="67" customWidth="1"/>
    <col min="14853" max="14860" width="14.28515625" style="67" bestFit="1" customWidth="1"/>
    <col min="14861" max="14861" width="15.28515625" style="67" bestFit="1" customWidth="1"/>
    <col min="14862" max="14864" width="0" style="67" hidden="1" customWidth="1"/>
    <col min="14865" max="14865" width="18.5703125" style="67" customWidth="1"/>
    <col min="14866" max="14866" width="22.7109375" style="67" customWidth="1"/>
    <col min="14867" max="15104" width="9.140625" style="67"/>
    <col min="15105" max="15105" width="2.42578125" style="67" customWidth="1"/>
    <col min="15106" max="15106" width="7.28515625" style="67" bestFit="1" customWidth="1"/>
    <col min="15107" max="15107" width="37.85546875" style="67" customWidth="1"/>
    <col min="15108" max="15108" width="16" style="67" customWidth="1"/>
    <col min="15109" max="15116" width="14.28515625" style="67" bestFit="1" customWidth="1"/>
    <col min="15117" max="15117" width="15.28515625" style="67" bestFit="1" customWidth="1"/>
    <col min="15118" max="15120" width="0" style="67" hidden="1" customWidth="1"/>
    <col min="15121" max="15121" width="18.5703125" style="67" customWidth="1"/>
    <col min="15122" max="15122" width="22.7109375" style="67" customWidth="1"/>
    <col min="15123" max="15360" width="9.140625" style="67"/>
    <col min="15361" max="15361" width="2.42578125" style="67" customWidth="1"/>
    <col min="15362" max="15362" width="7.28515625" style="67" bestFit="1" customWidth="1"/>
    <col min="15363" max="15363" width="37.85546875" style="67" customWidth="1"/>
    <col min="15364" max="15364" width="16" style="67" customWidth="1"/>
    <col min="15365" max="15372" width="14.28515625" style="67" bestFit="1" customWidth="1"/>
    <col min="15373" max="15373" width="15.28515625" style="67" bestFit="1" customWidth="1"/>
    <col min="15374" max="15376" width="0" style="67" hidden="1" customWidth="1"/>
    <col min="15377" max="15377" width="18.5703125" style="67" customWidth="1"/>
    <col min="15378" max="15378" width="22.7109375" style="67" customWidth="1"/>
    <col min="15379" max="15616" width="9.140625" style="67"/>
    <col min="15617" max="15617" width="2.42578125" style="67" customWidth="1"/>
    <col min="15618" max="15618" width="7.28515625" style="67" bestFit="1" customWidth="1"/>
    <col min="15619" max="15619" width="37.85546875" style="67" customWidth="1"/>
    <col min="15620" max="15620" width="16" style="67" customWidth="1"/>
    <col min="15621" max="15628" width="14.28515625" style="67" bestFit="1" customWidth="1"/>
    <col min="15629" max="15629" width="15.28515625" style="67" bestFit="1" customWidth="1"/>
    <col min="15630" max="15632" width="0" style="67" hidden="1" customWidth="1"/>
    <col min="15633" max="15633" width="18.5703125" style="67" customWidth="1"/>
    <col min="15634" max="15634" width="22.7109375" style="67" customWidth="1"/>
    <col min="15635" max="15872" width="9.140625" style="67"/>
    <col min="15873" max="15873" width="2.42578125" style="67" customWidth="1"/>
    <col min="15874" max="15874" width="7.28515625" style="67" bestFit="1" customWidth="1"/>
    <col min="15875" max="15875" width="37.85546875" style="67" customWidth="1"/>
    <col min="15876" max="15876" width="16" style="67" customWidth="1"/>
    <col min="15877" max="15884" width="14.28515625" style="67" bestFit="1" customWidth="1"/>
    <col min="15885" max="15885" width="15.28515625" style="67" bestFit="1" customWidth="1"/>
    <col min="15886" max="15888" width="0" style="67" hidden="1" customWidth="1"/>
    <col min="15889" max="15889" width="18.5703125" style="67" customWidth="1"/>
    <col min="15890" max="15890" width="22.7109375" style="67" customWidth="1"/>
    <col min="15891" max="16128" width="9.140625" style="67"/>
    <col min="16129" max="16129" width="2.42578125" style="67" customWidth="1"/>
    <col min="16130" max="16130" width="7.28515625" style="67" bestFit="1" customWidth="1"/>
    <col min="16131" max="16131" width="37.85546875" style="67" customWidth="1"/>
    <col min="16132" max="16132" width="16" style="67" customWidth="1"/>
    <col min="16133" max="16140" width="14.28515625" style="67" bestFit="1" customWidth="1"/>
    <col min="16141" max="16141" width="15.28515625" style="67" bestFit="1" customWidth="1"/>
    <col min="16142" max="16144" width="0" style="67" hidden="1" customWidth="1"/>
    <col min="16145" max="16145" width="18.5703125" style="67" customWidth="1"/>
    <col min="16146" max="16146" width="22.7109375" style="67" customWidth="1"/>
    <col min="16147" max="16384" width="9.140625" style="67"/>
  </cols>
  <sheetData>
    <row r="2" spans="2:18" ht="15.75" x14ac:dyDescent="0.2">
      <c r="B2" s="123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69"/>
    </row>
    <row r="3" spans="2:18" s="69" customFormat="1" ht="15.75" x14ac:dyDescent="0.2">
      <c r="B3" s="123"/>
      <c r="C3" s="124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2:18" s="69" customFormat="1" ht="15" customHeight="1" x14ac:dyDescent="0.2">
      <c r="B4" s="123"/>
      <c r="C4" s="124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</row>
    <row r="5" spans="2:18" s="69" customFormat="1" ht="15.75" x14ac:dyDescent="0.2">
      <c r="B5" s="123"/>
      <c r="C5" s="124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2:18" s="69" customFormat="1" ht="23.25" customHeight="1" x14ac:dyDescent="0.2">
      <c r="B6" s="123"/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</row>
    <row r="7" spans="2:18" s="69" customFormat="1" ht="15" customHeight="1" x14ac:dyDescent="0.2">
      <c r="B7" s="123"/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</row>
    <row r="8" spans="2:18" s="69" customFormat="1" ht="24" customHeight="1" x14ac:dyDescent="0.2">
      <c r="B8" s="123"/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2:18" s="69" customFormat="1" ht="33" customHeight="1" x14ac:dyDescent="0.2">
      <c r="B9" s="123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</row>
    <row r="10" spans="2:18" ht="18" customHeight="1" x14ac:dyDescent="0.2">
      <c r="B10" s="123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2:18" ht="18" customHeight="1" x14ac:dyDescent="0.2">
      <c r="B11" s="123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pans="2:18" ht="18" customHeight="1" x14ac:dyDescent="0.2">
      <c r="B12" s="155" t="s">
        <v>20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</row>
    <row r="13" spans="2:18" ht="24.95" customHeight="1" x14ac:dyDescent="0.2">
      <c r="B13" s="123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2:18" ht="37.5" customHeight="1" x14ac:dyDescent="0.2">
      <c r="B14" s="123"/>
      <c r="C14" s="167" t="str">
        <f>ORÇ!E11</f>
        <v>OBJETO: Prevenção da Poluição Difusa em Áreas de Proteção e Recuperação do Reservatório do Rio Capivari através do gerenciamento de Resíduos Sólidos Urbanos na Estância Turística de Campos do Jordão – SP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70"/>
    </row>
    <row r="15" spans="2:18" ht="24.95" customHeight="1" x14ac:dyDescent="0.2">
      <c r="B15" s="123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</row>
    <row r="16" spans="2:18" ht="24.95" customHeight="1" x14ac:dyDescent="0.2">
      <c r="B16" s="126"/>
      <c r="C16" s="127"/>
      <c r="D16" s="127"/>
      <c r="E16" s="128"/>
      <c r="F16" s="128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9">
        <v>306530</v>
      </c>
      <c r="R16" s="70"/>
    </row>
    <row r="17" spans="2:18" ht="24.95" customHeight="1" x14ac:dyDescent="0.2">
      <c r="B17" s="157" t="s">
        <v>3</v>
      </c>
      <c r="C17" s="163" t="s">
        <v>21</v>
      </c>
      <c r="D17" s="164"/>
      <c r="E17" s="115" t="s">
        <v>22</v>
      </c>
      <c r="F17" s="115" t="s">
        <v>23</v>
      </c>
      <c r="G17" s="115" t="s">
        <v>24</v>
      </c>
      <c r="H17" s="115" t="s">
        <v>25</v>
      </c>
      <c r="I17" s="115" t="s">
        <v>26</v>
      </c>
      <c r="J17" s="115" t="s">
        <v>27</v>
      </c>
      <c r="K17" s="115" t="s">
        <v>28</v>
      </c>
      <c r="L17" s="115" t="s">
        <v>29</v>
      </c>
      <c r="M17" s="115" t="s">
        <v>30</v>
      </c>
      <c r="N17" s="115" t="s">
        <v>31</v>
      </c>
      <c r="O17" s="115" t="s">
        <v>32</v>
      </c>
      <c r="P17" s="115" t="s">
        <v>33</v>
      </c>
      <c r="Q17" s="116" t="s">
        <v>34</v>
      </c>
    </row>
    <row r="18" spans="2:18" ht="24.95" customHeight="1" x14ac:dyDescent="0.2">
      <c r="B18" s="158"/>
      <c r="C18" s="165"/>
      <c r="D18" s="166"/>
      <c r="E18" s="115">
        <v>30</v>
      </c>
      <c r="F18" s="115">
        <v>60</v>
      </c>
      <c r="G18" s="115">
        <v>90</v>
      </c>
      <c r="H18" s="115">
        <v>120</v>
      </c>
      <c r="I18" s="115">
        <v>150</v>
      </c>
      <c r="J18" s="115">
        <v>180</v>
      </c>
      <c r="K18" s="115">
        <v>210</v>
      </c>
      <c r="L18" s="115">
        <v>240</v>
      </c>
      <c r="M18" s="115">
        <v>270</v>
      </c>
      <c r="N18" s="115">
        <v>300</v>
      </c>
      <c r="O18" s="115">
        <v>330</v>
      </c>
      <c r="P18" s="115">
        <v>360</v>
      </c>
      <c r="Q18" s="117"/>
      <c r="R18" s="71"/>
    </row>
    <row r="19" spans="2:18" ht="24.95" customHeight="1" x14ac:dyDescent="0.2">
      <c r="B19" s="157" t="str">
        <f>ORÇ!B17</f>
        <v>1.0</v>
      </c>
      <c r="C19" s="159" t="str">
        <f>ORÇ!E17</f>
        <v>Sistema subterrâneo de armazenamento de resíduos - 4 bocas</v>
      </c>
      <c r="D19" s="160"/>
      <c r="E19" s="114"/>
      <c r="F19" s="114">
        <v>0.5</v>
      </c>
      <c r="G19" s="114"/>
      <c r="H19" s="114">
        <v>0.5</v>
      </c>
      <c r="I19" s="114"/>
      <c r="J19" s="114"/>
      <c r="K19" s="114"/>
      <c r="L19" s="114"/>
      <c r="M19" s="114"/>
      <c r="N19" s="114"/>
      <c r="O19" s="114"/>
      <c r="P19" s="114"/>
      <c r="Q19" s="114">
        <f t="shared" ref="Q19:Q24" si="0">SUM(E19:P19)</f>
        <v>1</v>
      </c>
    </row>
    <row r="20" spans="2:18" ht="24.95" customHeight="1" x14ac:dyDescent="0.2">
      <c r="B20" s="158"/>
      <c r="C20" s="161"/>
      <c r="D20" s="162"/>
      <c r="E20" s="118" t="str">
        <f>IF(ISBLANK(E19),"",ORÇ!$I$17*E19)</f>
        <v/>
      </c>
      <c r="F20" s="118">
        <f>IF(ISBLANK(F19),"",ORÇ!$I$17*F19)</f>
        <v>0</v>
      </c>
      <c r="G20" s="118" t="str">
        <f>IF(ISBLANK(G19),"",ORÇ!$I$17*G19)</f>
        <v/>
      </c>
      <c r="H20" s="118">
        <f>IF(ISBLANK(H19),"",ORÇ!$I$17*H19)</f>
        <v>0</v>
      </c>
      <c r="I20" s="118" t="str">
        <f>IF(ISBLANK(I19),"",ORÇ!$I$17*I19)</f>
        <v/>
      </c>
      <c r="J20" s="118" t="str">
        <f>IF(ISBLANK(J19),"",ORÇ!$I$17*J19)</f>
        <v/>
      </c>
      <c r="K20" s="118" t="str">
        <f>IF(ISBLANK(K19),"",ORÇ!$I$17*K19)</f>
        <v/>
      </c>
      <c r="L20" s="118" t="str">
        <f>IF(ISBLANK(L19),"",ORÇ!$I$17*L19)</f>
        <v/>
      </c>
      <c r="M20" s="118" t="str">
        <f>IF(ISBLANK(M19),"",ORÇ!$I$17*M19)</f>
        <v/>
      </c>
      <c r="N20" s="118" t="str">
        <f>IF(ISBLANK(N19),"",ORÇ!$I$17*N19)</f>
        <v/>
      </c>
      <c r="O20" s="118" t="str">
        <f>IF(ISBLANK(O19),"",ORÇ!$I$17*O19)</f>
        <v/>
      </c>
      <c r="P20" s="118" t="str">
        <f>IF(ISBLANK(P19),"",ORÇ!$I$17*P19)</f>
        <v/>
      </c>
      <c r="Q20" s="118">
        <f t="shared" si="0"/>
        <v>0</v>
      </c>
      <c r="R20" s="70"/>
    </row>
    <row r="21" spans="2:18" ht="24.95" customHeight="1" x14ac:dyDescent="0.2">
      <c r="B21" s="157" t="str">
        <f>ORÇ!B27</f>
        <v>2.0</v>
      </c>
      <c r="C21" s="159" t="str">
        <f>ORÇ!E27</f>
        <v>Sistema subterrâneo de armazenamento de resíduos - 3 bocas</v>
      </c>
      <c r="D21" s="160"/>
      <c r="E21" s="114"/>
      <c r="F21" s="114">
        <v>0.5</v>
      </c>
      <c r="G21" s="114"/>
      <c r="H21" s="114">
        <v>0.5</v>
      </c>
      <c r="I21" s="114"/>
      <c r="J21" s="114"/>
      <c r="K21" s="114"/>
      <c r="L21" s="114"/>
      <c r="M21" s="114"/>
      <c r="N21" s="114"/>
      <c r="O21" s="114"/>
      <c r="P21" s="114"/>
      <c r="Q21" s="114">
        <f t="shared" ref="Q21:Q22" si="1">SUM(E21:P21)</f>
        <v>1</v>
      </c>
      <c r="R21" s="70"/>
    </row>
    <row r="22" spans="2:18" ht="24.95" customHeight="1" x14ac:dyDescent="0.2">
      <c r="B22" s="158"/>
      <c r="C22" s="161"/>
      <c r="D22" s="162"/>
      <c r="E22" s="118" t="str">
        <f>IF(ISBLANK(E21),"",ORÇ!$I$27*E21)</f>
        <v/>
      </c>
      <c r="F22" s="118">
        <f>IF(ISBLANK(F21),"",ORÇ!$I$27*F21)</f>
        <v>0</v>
      </c>
      <c r="G22" s="118" t="str">
        <f>IF(ISBLANK(G21),"",ORÇ!$I$27*G21)</f>
        <v/>
      </c>
      <c r="H22" s="118">
        <f>IF(ISBLANK(H21),"",ORÇ!$I$27*H21)</f>
        <v>0</v>
      </c>
      <c r="I22" s="118" t="str">
        <f>IF(ISBLANK(I21),"",ORÇ!$I$27*I21)</f>
        <v/>
      </c>
      <c r="J22" s="118" t="str">
        <f>IF(ISBLANK(J21),"",ORÇ!$I$27*J21)</f>
        <v/>
      </c>
      <c r="K22" s="118" t="str">
        <f>IF(ISBLANK(K21),"",ORÇ!$I$27*K21)</f>
        <v/>
      </c>
      <c r="L22" s="118" t="str">
        <f>IF(ISBLANK(L21),"",ORÇ!$I$27*L21)</f>
        <v/>
      </c>
      <c r="M22" s="118" t="str">
        <f>IF(ISBLANK(M21),"",ORÇ!$I$27*M21)</f>
        <v/>
      </c>
      <c r="N22" s="118" t="str">
        <f>IF(ISBLANK(N21),"",ORÇ!$I$27*N21)</f>
        <v/>
      </c>
      <c r="O22" s="118" t="str">
        <f>IF(ISBLANK(O21),"",ORÇ!$I$27*O21)</f>
        <v/>
      </c>
      <c r="P22" s="118" t="str">
        <f>IF(ISBLANK(P21),"",ORÇ!$I$27*P21)</f>
        <v/>
      </c>
      <c r="Q22" s="118">
        <f t="shared" si="1"/>
        <v>0</v>
      </c>
      <c r="R22" s="70"/>
    </row>
    <row r="23" spans="2:18" ht="24.95" customHeight="1" x14ac:dyDescent="0.2">
      <c r="B23" s="157" t="str">
        <f>ORÇ!B37</f>
        <v>3.0</v>
      </c>
      <c r="C23" s="159" t="str">
        <f>ORÇ!E37</f>
        <v>Educação Ambiental / capacitação</v>
      </c>
      <c r="D23" s="160"/>
      <c r="E23" s="114">
        <v>0.5</v>
      </c>
      <c r="F23" s="114"/>
      <c r="G23" s="114">
        <v>0.5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>
        <f t="shared" si="0"/>
        <v>1</v>
      </c>
      <c r="R23" s="70"/>
    </row>
    <row r="24" spans="2:18" ht="24.95" customHeight="1" x14ac:dyDescent="0.2">
      <c r="B24" s="158"/>
      <c r="C24" s="161"/>
      <c r="D24" s="162"/>
      <c r="E24" s="118">
        <f>IF(ISBLANK(E23),"",ORÇ!$I$37*E23)</f>
        <v>0</v>
      </c>
      <c r="F24" s="118" t="str">
        <f>IF(ISBLANK(F23),"",ORÇ!$I$37*F23)</f>
        <v/>
      </c>
      <c r="G24" s="118">
        <f>IF(ISBLANK(G23),"",ORÇ!$I$37*G23)</f>
        <v>0</v>
      </c>
      <c r="H24" s="118" t="str">
        <f>IF(ISBLANK(H23),"",ORÇ!$I$37*H23)</f>
        <v/>
      </c>
      <c r="I24" s="118" t="str">
        <f>IF(ISBLANK(I23),"",ORÇ!$I$37*I23)</f>
        <v/>
      </c>
      <c r="J24" s="118" t="str">
        <f>IF(ISBLANK(J23),"",ORÇ!$I$37*J23)</f>
        <v/>
      </c>
      <c r="K24" s="118" t="str">
        <f>IF(ISBLANK(K23),"",ORÇ!$I$37*K23)</f>
        <v/>
      </c>
      <c r="L24" s="118" t="str">
        <f>IF(ISBLANK(L23),"",ORÇ!$I$37*L23)</f>
        <v/>
      </c>
      <c r="M24" s="118" t="str">
        <f>IF(ISBLANK(M23),"",ORÇ!$I$37*M23)</f>
        <v/>
      </c>
      <c r="N24" s="118" t="str">
        <f>IF(ISBLANK(N23),"",ORÇ!$I$37*N23)</f>
        <v/>
      </c>
      <c r="O24" s="118" t="str">
        <f>IF(ISBLANK(O23),"",ORÇ!$I$37*O23)</f>
        <v/>
      </c>
      <c r="P24" s="118" t="str">
        <f>IF(ISBLANK(P23),"",ORÇ!$I$37*P23)</f>
        <v/>
      </c>
      <c r="Q24" s="118">
        <f t="shared" si="0"/>
        <v>0</v>
      </c>
      <c r="R24" s="70"/>
    </row>
    <row r="25" spans="2:18" ht="20.25" customHeight="1" x14ac:dyDescent="0.25">
      <c r="B25" s="119" t="s">
        <v>35</v>
      </c>
      <c r="C25" s="120"/>
      <c r="D25" s="121"/>
      <c r="E25" s="122">
        <f>SUM(E20,E22,E24)</f>
        <v>0</v>
      </c>
      <c r="F25" s="122">
        <f t="shared" ref="F25:J25" si="2">SUM(F20,F22,F24)</f>
        <v>0</v>
      </c>
      <c r="G25" s="122">
        <f t="shared" si="2"/>
        <v>0</v>
      </c>
      <c r="H25" s="122">
        <f t="shared" si="2"/>
        <v>0</v>
      </c>
      <c r="I25" s="122">
        <f t="shared" si="2"/>
        <v>0</v>
      </c>
      <c r="J25" s="122">
        <f t="shared" si="2"/>
        <v>0</v>
      </c>
      <c r="K25" s="122">
        <f t="shared" ref="K25:P25" si="3">SUM(K20,K24)</f>
        <v>0</v>
      </c>
      <c r="L25" s="122">
        <f t="shared" si="3"/>
        <v>0</v>
      </c>
      <c r="M25" s="122">
        <f t="shared" si="3"/>
        <v>0</v>
      </c>
      <c r="N25" s="122">
        <f t="shared" si="3"/>
        <v>0</v>
      </c>
      <c r="O25" s="122">
        <f t="shared" si="3"/>
        <v>0</v>
      </c>
      <c r="P25" s="122">
        <f t="shared" si="3"/>
        <v>0</v>
      </c>
      <c r="Q25" s="122">
        <f>SUM(Q20,Q22,Q24)</f>
        <v>0</v>
      </c>
    </row>
    <row r="26" spans="2:18" ht="15.75" x14ac:dyDescent="0.2">
      <c r="B26" s="150"/>
      <c r="C26" s="150"/>
      <c r="D26" s="130"/>
      <c r="E26" s="128"/>
      <c r="F26" s="128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2"/>
    </row>
    <row r="27" spans="2:18" ht="15.75" x14ac:dyDescent="0.2">
      <c r="B27" s="133"/>
      <c r="C27" s="133"/>
      <c r="D27" s="127"/>
      <c r="E27" s="128"/>
      <c r="F27" s="128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4"/>
    </row>
    <row r="28" spans="2:18" ht="15.75" x14ac:dyDescent="0.2">
      <c r="B28" s="127"/>
      <c r="C28" s="127"/>
      <c r="D28" s="127"/>
      <c r="E28" s="128"/>
      <c r="F28" s="128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</row>
    <row r="29" spans="2:18" ht="18" customHeight="1" x14ac:dyDescent="0.2">
      <c r="B29" s="127"/>
      <c r="C29" s="127"/>
      <c r="D29" s="127"/>
      <c r="E29" s="128"/>
      <c r="F29" s="128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2"/>
    </row>
    <row r="30" spans="2:18" ht="18" customHeight="1" x14ac:dyDescent="0.25">
      <c r="B30" s="135"/>
      <c r="C30" s="136"/>
      <c r="D30" s="137"/>
      <c r="E30" s="137"/>
      <c r="F30" s="137"/>
      <c r="G30" s="136"/>
      <c r="H30" s="136"/>
      <c r="I30" s="136"/>
      <c r="J30" s="137"/>
      <c r="K30" s="137"/>
      <c r="L30" s="137"/>
      <c r="M30" s="137"/>
      <c r="N30" s="137"/>
      <c r="O30" s="137"/>
      <c r="P30" s="137"/>
      <c r="Q30" s="137"/>
    </row>
    <row r="31" spans="2:18" ht="18" customHeight="1" x14ac:dyDescent="0.2">
      <c r="B31" s="135"/>
      <c r="C31" s="138"/>
      <c r="D31" s="146"/>
      <c r="E31" s="146"/>
      <c r="F31" s="146"/>
      <c r="G31" s="138"/>
      <c r="H31" s="138"/>
      <c r="I31" s="138"/>
      <c r="J31" s="146"/>
      <c r="K31" s="146"/>
      <c r="L31" s="146"/>
      <c r="M31" s="146"/>
      <c r="N31" s="146"/>
      <c r="O31" s="146"/>
      <c r="P31" s="146"/>
      <c r="Q31" s="146"/>
    </row>
    <row r="32" spans="2:18" ht="18" customHeight="1" x14ac:dyDescent="0.2">
      <c r="B32" s="135"/>
      <c r="C32" s="138"/>
      <c r="D32" s="139"/>
      <c r="E32" s="140"/>
      <c r="F32" s="139"/>
      <c r="G32" s="138"/>
      <c r="H32" s="138"/>
      <c r="I32" s="138"/>
      <c r="J32" s="139"/>
      <c r="K32" s="139"/>
      <c r="L32" s="139"/>
      <c r="M32" s="139"/>
      <c r="N32" s="140"/>
      <c r="O32" s="140"/>
      <c r="P32" s="140"/>
      <c r="Q32" s="140"/>
    </row>
    <row r="33" spans="2:17" ht="15.75" x14ac:dyDescent="0.2">
      <c r="B33" s="141"/>
      <c r="C33" s="138"/>
      <c r="D33" s="142"/>
      <c r="E33" s="143"/>
      <c r="F33" s="142"/>
      <c r="G33" s="138"/>
      <c r="H33" s="138"/>
      <c r="I33" s="138"/>
      <c r="J33" s="142"/>
      <c r="K33" s="142"/>
      <c r="L33" s="142"/>
      <c r="M33" s="142"/>
      <c r="N33" s="143"/>
      <c r="O33" s="143"/>
      <c r="P33" s="143"/>
      <c r="Q33" s="143"/>
    </row>
    <row r="34" spans="2:17" ht="15.75" x14ac:dyDescent="0.2">
      <c r="B34" s="143"/>
      <c r="C34" s="138"/>
      <c r="D34" s="138"/>
      <c r="E34" s="138"/>
      <c r="F34" s="142"/>
      <c r="G34" s="138"/>
      <c r="H34" s="138"/>
      <c r="I34" s="138"/>
      <c r="J34" s="142"/>
      <c r="K34" s="142"/>
      <c r="L34" s="142"/>
      <c r="M34" s="142"/>
      <c r="N34" s="143"/>
      <c r="O34" s="143"/>
      <c r="P34" s="143"/>
      <c r="Q34" s="143"/>
    </row>
    <row r="35" spans="2:17" ht="15.75" x14ac:dyDescent="0.2">
      <c r="B35" s="126"/>
      <c r="C35" s="142"/>
      <c r="D35" s="126"/>
      <c r="E35" s="144"/>
      <c r="F35" s="144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</row>
    <row r="36" spans="2:17" x14ac:dyDescent="0.2">
      <c r="B36" s="126"/>
      <c r="C36" s="126"/>
      <c r="D36" s="126"/>
      <c r="E36" s="144"/>
      <c r="F36" s="144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2:17" x14ac:dyDescent="0.2">
      <c r="B37" s="126"/>
      <c r="C37" s="126"/>
      <c r="D37" s="126"/>
      <c r="E37" s="144"/>
      <c r="F37" s="144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</row>
    <row r="38" spans="2:17" ht="15" x14ac:dyDescent="0.25">
      <c r="B38" s="126"/>
      <c r="C38" s="136"/>
      <c r="D38" s="136"/>
      <c r="E38" s="136"/>
      <c r="F38" s="145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2:17" ht="15.75" x14ac:dyDescent="0.2">
      <c r="B39" s="126"/>
      <c r="C39" s="139"/>
      <c r="D39" s="139"/>
      <c r="E39" s="139"/>
      <c r="F39" s="144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2:17" ht="15.75" x14ac:dyDescent="0.2">
      <c r="B40" s="126"/>
      <c r="C40" s="147"/>
      <c r="D40" s="147"/>
      <c r="E40" s="147"/>
      <c r="F40" s="144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2:17" ht="15.75" x14ac:dyDescent="0.2">
      <c r="C41" s="168"/>
      <c r="D41" s="168"/>
      <c r="E41" s="168"/>
    </row>
    <row r="42" spans="2:17" ht="15.75" x14ac:dyDescent="0.2">
      <c r="C42" s="168"/>
      <c r="D42" s="168"/>
      <c r="E42" s="168"/>
    </row>
  </sheetData>
  <sheetProtection algorithmName="SHA-512" hashValue="RBOtfS7Tv5WwKe6vBWldjKcSUganwTCItWtpQMLO3XK5Y9IccnPR8dgofiaN8dk4Kw3NkKN6nMUOJW/G/FrUyw==" saltValue="Ql0N6Ur1ywKnjKjugamH6Q==" spinCount="100000" sheet="1" objects="1" scenarios="1"/>
  <mergeCells count="14">
    <mergeCell ref="C41:E41"/>
    <mergeCell ref="C42:E42"/>
    <mergeCell ref="B12:Q12"/>
    <mergeCell ref="C13:Q13"/>
    <mergeCell ref="B19:B20"/>
    <mergeCell ref="C19:D20"/>
    <mergeCell ref="B23:B24"/>
    <mergeCell ref="C23:D24"/>
    <mergeCell ref="B17:B18"/>
    <mergeCell ref="C17:D18"/>
    <mergeCell ref="C14:Q14"/>
    <mergeCell ref="C15:Q15"/>
    <mergeCell ref="B21:B22"/>
    <mergeCell ref="C21:D22"/>
  </mergeCells>
  <conditionalFormatting sqref="Q19 Q23">
    <cfRule type="cellIs" dxfId="7" priority="19" stopIfTrue="1" operator="equal">
      <formula>0</formula>
    </cfRule>
  </conditionalFormatting>
  <conditionalFormatting sqref="Q19 Q23">
    <cfRule type="cellIs" dxfId="6" priority="18" stopIfTrue="1" operator="notEqual">
      <formula>1</formula>
    </cfRule>
  </conditionalFormatting>
  <conditionalFormatting sqref="E19:P19">
    <cfRule type="cellIs" dxfId="5" priority="17" stopIfTrue="1" operator="equal">
      <formula>0</formula>
    </cfRule>
  </conditionalFormatting>
  <conditionalFormatting sqref="E23">
    <cfRule type="cellIs" dxfId="4" priority="10" stopIfTrue="1" operator="equal">
      <formula>0</formula>
    </cfRule>
  </conditionalFormatting>
  <conditionalFormatting sqref="F23:P23">
    <cfRule type="cellIs" dxfId="3" priority="9" stopIfTrue="1" operator="equal">
      <formula>0</formula>
    </cfRule>
  </conditionalFormatting>
  <conditionalFormatting sqref="Q21">
    <cfRule type="cellIs" dxfId="2" priority="3" stopIfTrue="1" operator="equal">
      <formula>0</formula>
    </cfRule>
  </conditionalFormatting>
  <conditionalFormatting sqref="Q21">
    <cfRule type="cellIs" dxfId="1" priority="2" stopIfTrue="1" operator="notEqual">
      <formula>1</formula>
    </cfRule>
  </conditionalFormatting>
  <conditionalFormatting sqref="E21:P21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</vt:lpstr>
      <vt:lpstr>CFF Fehidro</vt:lpstr>
      <vt:lpstr>'CFF Fehidro'!Area_de_impressao</vt:lpstr>
      <vt:lpstr>ORÇ!Area_de_impressao</vt:lpstr>
      <vt:lpstr>ORÇ!Excel_BuiltIn_Print_Titles</vt:lpstr>
      <vt:lpstr>ORÇ!Titulos_de_impressao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Mazzetti</dc:creator>
  <cp:lastModifiedBy>Deconv-04</cp:lastModifiedBy>
  <cp:lastPrinted>2017-04-11T20:00:48Z</cp:lastPrinted>
  <dcterms:created xsi:type="dcterms:W3CDTF">2014-06-11T19:32:45Z</dcterms:created>
  <dcterms:modified xsi:type="dcterms:W3CDTF">2018-05-25T12:59:51Z</dcterms:modified>
</cp:coreProperties>
</file>